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<sst xmlns="http://schemas.openxmlformats.org/spreadsheetml/2006/main" count="1904" uniqueCount="880">
  <si>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</si>
  <si>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</si>
  <si>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</si>
  <si>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</si>
  <si>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</si>
  <si>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</si>
  <si>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</si>
  <si>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</si>
  <si>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</si>
  <si>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</si>
  <si>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</si>
  <si>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</si>
  <si>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</si>
  <si>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</si>
  <si>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</si>
  <si>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</si>
  <si>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</si>
  <si>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</si>
  <si>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</si>
  <si>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</si>
  <si>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</si>
  <si>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</si>
  <si>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</si>
  <si>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</si>
  <si>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</si>
  <si>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</si>
  <si>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</si>
  <si>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</si>
  <si>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</si>
  <si>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</si>
  <si>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</si>
  <si>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</si>
  <si>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</si>
  <si>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</si>
  <si>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</si>
  <si>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</si>
  <si>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</si>
  <si>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</si>
  <si>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</si>
  <si>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</si>
  <si>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</si>
  <si>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</si>
  <si>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</si>
  <si>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</si>
  <si>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</si>
  <si>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</si>
  <si>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</si>
  <si>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</si>
  <si>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</si>
  <si>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</si>
  <si>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</si>
  <si>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</si>
  <si>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</si>
  <si>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</si>
  <si>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</si>
  <si>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</si>
  <si>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</si>
  <si>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</si>
  <si>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</si>
  <si>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</si>
  <si>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</si>
  <si>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</si>
  <si>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</si>
  <si>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</si>
  <si>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</si>
  <si>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</si>
  <si>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</si>
  <si>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</si>
  <si>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</si>
  <si>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</si>
  <si>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</si>
  <si>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</si>
  <si>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</si>
  <si>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</si>
  <si>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</si>
  <si>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</si>
  <si>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</si>
  <si>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</si>
  <si>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</si>
  <si>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</si>
  <si>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</si>
  <si>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</si>
  <si>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</si>
  <si>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</si>
  <si>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</si>
  <si>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</si>
  <si>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</si>
  <si>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</si>
  <si>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</si>
  <si>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</si>
  <si>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</si>
  <si>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</si>
  <si>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</si>
  <si>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</si>
  <si>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</si>
  <si>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</si>
  <si>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</si>
  <si>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</si>
  <si>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</si>
  <si>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</si>
  <si>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</si>
  <si>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</si>
  <si>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</si>
  <si>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</si>
  <si>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</si>
  <si>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</si>
  <si>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</si>
  <si>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</si>
  <si>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</si>
  <si>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</si>
  <si>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</si>
  <si>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</si>
  <si>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</si>
  <si>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</si>
  <si>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</si>
  <si>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</si>
  <si>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</si>
  <si>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</si>
  <si>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</si>
  <si>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</si>
  <si>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</si>
  <si>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</si>
  <si>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</si>
  <si>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</si>
  <si>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</si>
  <si>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</si>
  <si>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</si>
  <si>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</si>
  <si>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</si>
  <si>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</si>
  <si>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</si>
  <si>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</si>
  <si>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</si>
  <si>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</si>
  <si>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</si>
  <si>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</si>
  <si>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</si>
  <si>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</si>
  <si>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</si>
  <si>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</si>
  <si>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</si>
  <si>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</si>
  <si>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</si>
  <si>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</si>
  <si>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</si>
  <si>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</si>
  <si>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</si>
  <si>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</si>
  <si>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</si>
  <si>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</si>
  <si>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</si>
  <si>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</si>
  <si>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</si>
  <si>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</si>
  <si>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</si>
  <si>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</si>
  <si>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</si>
  <si>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</si>
  <si>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</si>
  <si>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</si>
  <si>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</si>
  <si>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</si>
  <si>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</si>
  <si>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</si>
  <si>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</si>
  <si>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</si>
  <si>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</si>
  <si>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</si>
  <si>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</si>
  <si>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</si>
  <si>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</si>
  <si>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</si>
  <si>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</si>
  <si>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</si>
  <si>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</si>
  <si>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</si>
  <si>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</si>
  <si>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</si>
  <si>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</si>
  <si>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</si>
  <si>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</si>
  <si>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</si>
  <si>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</si>
  <si>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</si>
  <si>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</si>
  <si>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</si>
  <si>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</si>
  <si>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</si>
  <si>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</si>
  <si>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</si>
  <si>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</si>
  <si>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</si>
  <si>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</si>
  <si>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</si>
  <si>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</si>
  <si>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</si>
  <si>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</si>
  <si>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</si>
  <si>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</si>
  <si>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</si>
  <si>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</si>
  <si>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</si>
  <si>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</si>
  <si>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</si>
  <si>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</si>
  <si>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</si>
  <si>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</si>
  <si>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</si>
  <si>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</si>
  <si>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</si>
  <si>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</si>
  <si>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</si>
  <si>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</si>
  <si>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</si>
  <si>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</si>
  <si>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</si>
  <si>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</si>
  <si>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</si>
  <si>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</si>
  <si>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</si>
  <si>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</si>
  <si>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</si>
  <si>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</si>
  <si>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</si>
  <si>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</si>
  <si>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</si>
  <si>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</si>
  <si>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</si>
  <si>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</si>
  <si>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</si>
  <si>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</si>
  <si>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</si>
  <si>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</si>
  <si>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</si>
  <si>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</si>
  <si>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</si>
  <si>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</si>
  <si>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</si>
  <si>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</si>
  <si>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</si>
  <si>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</si>
  <si>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</si>
  <si>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</si>
  <si>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</si>
  <si>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</si>
  <si>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</si>
  <si>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</si>
  <si>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</si>
  <si>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</si>
  <si>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</si>
  <si>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</si>
  <si>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</si>
  <si>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</si>
  <si>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</si>
  <si>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</si>
  <si>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</si>
  <si>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</si>
  <si>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</si>
  <si>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</si>
  <si>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</si>
  <si>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</si>
  <si>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</si>
  <si>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</si>
  <si>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</si>
  <si>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</si>
  <si>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</si>
  <si>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</si>
  <si>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</si>
  <si>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</si>
  <si>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</si>
  <si>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</si>
  <si>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</si>
  <si>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</si>
  <si>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</si>
  <si>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</si>
  <si>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</si>
  <si>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</si>
  <si>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</si>
  <si>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</si>
  <si>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</si>
  <si>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</si>
  <si>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</si>
  <si>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</si>
  <si>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</si>
  <si>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</si>
  <si>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</si>
  <si>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</si>
  <si>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</si>
  <si>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</si>
  <si>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</si>
  <si>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</si>
  <si>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</si>
  <si>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</si>
  <si>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</si>
  <si>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</si>
  <si>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</si>
  <si>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</si>
  <si>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</si>
  <si>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</si>
  <si>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</si>
  <si>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</si>
  <si>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</si>
  <si>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</si>
  <si>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</si>
  <si>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</si>
  <si>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</si>
  <si>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</si>
  <si>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</si>
  <si>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</si>
  <si>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</si>
  <si>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</si>
  <si>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</si>
  <si>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</si>
  <si>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</si>
  <si>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</si>
  <si>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</si>
  <si>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</si>
  <si>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</si>
  <si>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</si>
  <si>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</si>
  <si>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</si>
  <si>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</si>
  <si>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</si>
  <si>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</si>
  <si>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</si>
  <si>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</si>
  <si>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</si>
  <si>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</si>
  <si>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</si>
  <si>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</si>
  <si>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</si>
  <si>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</si>
  <si>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</si>
  <si>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</si>
  <si>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</si>
  <si>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</si>
  <si>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</si>
  <si>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</si>
  <si>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</si>
  <si>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</si>
  <si>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</si>
  <si>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</si>
  <si>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</si>
  <si>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</si>
  <si>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</si>
  <si>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</si>
  <si>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</si>
  <si>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</si>
  <si>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</si>
  <si>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</si>
  <si>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</si>
  <si>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</si>
  <si>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</si>
  <si>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</si>
  <si>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</si>
  <si>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</si>
  <si>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</si>
  <si>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</si>
  <si>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</si>
  <si>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</si>
  <si>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</si>
  <si>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</si>
  <si>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</si>
  <si>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</si>
  <si>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</si>
  <si>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</si>
  <si>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</si>
  <si>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</si>
  <si>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</si>
  <si>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</si>
  <si>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</si>
  <si>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</si>
  <si>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</si>
  <si>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</si>
  <si>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</si>
  <si>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</si>
  <si>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</si>
  <si>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</si>
  <si>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</si>
  <si>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</si>
  <si>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</si>
  <si>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</si>
  <si>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</si>
  <si>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</si>
  <si>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</si>
  <si>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</si>
  <si>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</si>
  <si>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</si>
  <si>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</si>
  <si>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</si>
  <si>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</si>
  <si>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</si>
  <si>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</si>
  <si>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</si>
  <si>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</si>
  <si>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</si>
  <si>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</si>
  <si>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</si>
  <si>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</si>
  <si>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</si>
  <si>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</si>
  <si>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</si>
  <si>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</si>
  <si>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</si>
  <si>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</si>
  <si>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</si>
  <si>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</si>
  <si>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</si>
  <si>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</si>
  <si>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</si>
  <si>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</si>
  <si>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</si>
  <si>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</si>
  <si>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</si>
  <si>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</si>
  <si>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</si>
  <si>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</si>
  <si>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</si>
  <si>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</si>
  <si>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</si>
  <si>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</si>
  <si>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</si>
  <si>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</si>
  <si>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</si>
  <si>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</si>
  <si>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</si>
  <si>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</si>
  <si>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</si>
  <si>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</si>
  <si>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</si>
  <si>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</si>
  <si>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</si>
  <si>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</si>
  <si>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</si>
  <si>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</si>
  <si>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</si>
  <si>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</si>
  <si>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</si>
  <si>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</si>
  <si>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</si>
  <si>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</si>
  <si>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</si>
  <si>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</si>
  <si>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</si>
  <si>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</si>
  <si>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</si>
  <si>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</si>
  <si>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</si>
  <si>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</si>
  <si>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</si>
  <si>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</si>
  <si>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</si>
  <si>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</si>
  <si>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</si>
  <si>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</si>
  <si>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</si>
  <si>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</si>
  <si>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</si>
  <si>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</si>
  <si>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</si>
  <si>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</si>
  <si>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</si>
  <si>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</si>
  <si>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</si>
  <si>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</si>
  <si>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</si>
  <si>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</si>
  <si>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</si>
  <si>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</si>
  <si>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</si>
  <si>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</si>
  <si>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</si>
  <si>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</si>
  <si>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</si>
  <si>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</si>
  <si>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</si>
  <si>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</si>
  <si>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</si>
  <si>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</si>
  <si>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</si>
  <si>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</si>
  <si>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</si>
  <si>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</si>
  <si>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</si>
  <si>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</si>
  <si>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</si>
  <si>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</si>
  <si>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</si>
  <si>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</si>
  <si>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</si>
  <si>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</si>
  <si>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</si>
  <si>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</si>
  <si>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</si>
  <si>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</si>
  <si>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</si>
  <si>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</si>
  <si>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</si>
  <si>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</si>
  <si>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</si>
  <si>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</si>
  <si>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</si>
  <si>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</si>
  <si>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</si>
  <si>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</si>
  <si>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</si>
  <si>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</si>
  <si>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</si>
  <si>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</si>
  <si>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</si>
  <si>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</si>
  <si>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</si>
  <si>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</si>
  <si>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</si>
  <si>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</si>
  <si>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</si>
  <si>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</si>
  <si>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</si>
  <si>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</si>
  <si>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</si>
  <si>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</si>
  <si>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</si>
  <si>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</si>
  <si>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</si>
  <si>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</si>
  <si>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</si>
  <si>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</si>
  <si>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</si>
  <si>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</si>
  <si>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</si>
  <si>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</si>
  <si>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</si>
  <si>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</si>
  <si>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</si>
  <si>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</si>
  <si>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</si>
  <si>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</si>
  <si>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</si>
  <si>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</si>
  <si>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</si>
  <si>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</si>
  <si>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</si>
  <si>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</si>
  <si>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</si>
  <si>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</si>
  <si>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</si>
  <si>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</si>
  <si>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</si>
  <si>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</si>
  <si>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</si>
  <si>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</si>
  <si>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</si>
  <si>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</si>
  <si>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</si>
  <si>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</si>
  <si>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</si>
  <si>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</si>
  <si>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</si>
  <si>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</si>
  <si>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</si>
  <si>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</si>
  <si>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</si>
  <si>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</si>
  <si>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</si>
  <si>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</si>
  <si>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</si>
  <si>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</si>
  <si>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</si>
  <si>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</si>
  <si>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</si>
  <si>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</si>
  <si>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</si>
  <si>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</si>
  <si>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</si>
  <si>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</si>
  <si>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</si>
  <si>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</si>
  <si>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</si>
  <si>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</si>
  <si>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</si>
  <si>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</si>
  <si>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</si>
  <si>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</si>
  <si>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</si>
  <si>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</si>
  <si>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</si>
  <si>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</si>
  <si>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</si>
  <si>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</si>
  <si>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</si>
  <si>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</si>
  <si>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</si>
  <si>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</si>
  <si>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</si>
  <si>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</si>
  <si>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</si>
  <si>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</si>
  <si>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</si>
  <si>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</si>
  <si>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</si>
  <si>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</si>
  <si>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</si>
  <si>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</si>
  <si>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</si>
  <si>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</si>
  <si>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</si>
  <si>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</si>
  <si>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</si>
  <si>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</si>
  <si>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</si>
  <si>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</si>
  <si>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</si>
  <si>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</si>
  <si>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</si>
  <si>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</si>
  <si>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</si>
  <si>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</si>
  <si>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</si>
  <si>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</si>
  <si>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</si>
  <si>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</si>
  <si>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</si>
  <si>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</si>
  <si>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</si>
  <si>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</si>
  <si>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</si>
  <si>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</si>
  <si>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</si>
  <si>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</si>
  <si>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</si>
  <si>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</si>
  <si>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</si>
  <si>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</si>
  <si>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</si>
  <si>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</si>
  <si>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</si>
  <si>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</si>
  <si>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</si>
  <si>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</si>
  <si>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</si>
  <si>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</si>
  <si>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</si>
  <si>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</si>
  <si>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</si>
  <si>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</si>
  <si>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</si>
  <si>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</si>
  <si>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</si>
  <si>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</si>
  <si>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</si>
  <si>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</si>
  <si>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</si>
  <si>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</si>
  <si>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</si>
  <si>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</si>
  <si>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</si>
  <si>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</si>
  <si>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</si>
  <si>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</si>
  <si>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</si>
  <si>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</si>
  <si>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</si>
  <si>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</si>
  <si>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</si>
  <si>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</si>
  <si>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</si>
  <si>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</si>
  <si>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</si>
  <si>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</si>
  <si>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</si>
  <si>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</si>
  <si>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</si>
  <si>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</si>
  <si>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</si>
  <si>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</si>
  <si>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</si>
  <si>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</si>
  <si>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</si>
  <si>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</si>
  <si>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</si>
  <si>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</si>
  <si>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</si>
  <si>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</si>
  <si>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</si>
  <si>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</si>
  <si>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</si>
  <si>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</si>
  <si>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</si>
  <si>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</si>
  <si>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</si>
  <si>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</si>
  <si>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</si>
  <si>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</si>
  <si>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</si>
  <si>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</si>
  <si>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</si>
  <si>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</si>
  <si>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</si>
  <si>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</si>
  <si>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</si>
  <si>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</si>
  <si>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</si>
  <si>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</si>
  <si>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</si>
  <si>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</si>
  <si>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</si>
  <si>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</si>
  <si>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</si>
  <si>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</si>
  <si>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</si>
  <si>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</si>
  <si>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</si>
  <si>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</si>
  <si>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</si>
  <si>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</si>
  <si>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</si>
  <si>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</si>
  <si>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</si>
  <si>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</si>
  <si>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</si>
  <si>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</si>
  <si>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</si>
  <si>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</si>
  <si>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</si>
  <si>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</si>
  <si>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</si>
  <si>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</si>
  <si>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</si>
  <si>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</si>
  <si>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</si>
  <si>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</si>
  <si>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</si>
  <si>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</si>
  <si>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</si>
  <si>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</si>
  <si>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</si>
  <si>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</si>
  <si>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</si>
  <si>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</si>
  <si>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</si>
  <si>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</si>
  <si>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</si>
  <si>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</si>
  <si>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</si>
  <si>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</si>
  <si>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</si>
  <si>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</si>
  <si>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</si>
  <si>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</si>
  <si>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</si>
  <si>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</si>
  <si>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</si>
  <si>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</si>
  <si>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</si>
  <si>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</si>
  <si>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</si>
  <si>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</si>
  <si>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</si>
  <si>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</si>
  <si>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</si>
  <si>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</si>
  <si>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</si>
  <si>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</si>
  <si>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</si>
  <si>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</si>
  <si>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</si>
  <si>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</si>
  <si>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</si>
  <si>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</si>
  <si>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</si>
  <si>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</si>
  <si>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</si>
  <si>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</si>
  <si>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</si>
  <si>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</si>
  <si>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</si>
  <si>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</si>
  <si>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</si>
  <si>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</si>
  <si>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</si>
  <si>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</si>
  <si>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</si>
  <si>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</si>
  <si>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</si>
  <si>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</si>
  <si>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</si>
  <si>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</si>
  <si>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</si>
  <si>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</si>
  <si>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</si>
  <si>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</si>
  <si>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</si>
  <si>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</si>
  <si>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</si>
  <si>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</si>
  <si>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</si>
  <si>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</si>
  <si>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</si>
  <si>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</si>
  <si>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</si>
  <si>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</si>
  <si>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</si>
  <si>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</si>
  <si>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</si>
  <si>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</si>
  <si>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</si>
  <si>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</si>
  <si>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</si>
  <si>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</si>
  <si>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</si>
  <si>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</si>
  <si>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</si>
  <si>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</si>
  <si>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</si>
  <si>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</si>
  <si>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</si>
  <si>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</si>
  <si>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</si>
  <si>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</si>
  <si>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</si>
  <si>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</si>
  <si>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</si>
  <si>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</si>
  <si>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</si>
  <si>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</si>
  <si>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</si>
  <si>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</si>
  <si>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</si>
  <si>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</si>
  <si>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</si>
  <si>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</si>
  <si>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</si>
  <si>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</si>
  <si>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</si>
  <si>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</si>
  <si>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</si>
  <si>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</si>
  <si>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</si>
  <si>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</si>
  <si>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</si>
  <si>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</si>
  <si>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</si>
  <si>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</si>
  <si>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</si>
  <si>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</si>
  <si>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</si>
  <si>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</si>
  <si>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</si>
  <si>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</si>
  <si>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</si>
  <si>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</si>
  <si>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</si>
  <si>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</si>
  <si>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</si>
  <si>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</si>
  <si>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</si>
  <si>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</si>
  <si>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</si>
  <si>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</si>
  <si>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</si>
  <si>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</si>
  <si>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</si>
  <si>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</si>
  <si>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</si>
  <si>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</si>
  <si>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</si>
  <si>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</si>
  <si>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</si>
  <si>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</si>
  <si>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</si>
  <si>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</si>
  <si>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</si>
  <si>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</si>
  <si>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</si>
  <si>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</si>
  <si>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</si>
  <si>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</si>
  <si>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</si>
  <si>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</si>
  <si>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60 F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</si>
</sst>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7" xfId="0" applyFont="1"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K153" sqref="K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44375</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9</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378</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810</v>
      </c>
      <c r="G54" s="438"/>
      <c r="H54" s="438"/>
      <c r="I54" s="188"/>
      <c r="J54" s="437" t="s">
        <v>810</v>
      </c>
      <c r="K54" s="440"/>
      <c r="L54" s="441"/>
      <c r="M54" s="26"/>
    </row>
    <row r="55" spans="1:13" ht="12.75">
      <c r="A55" s="136" t="s">
        <v>770</v>
      </c>
      <c r="B55" s="41" t="s">
        <v>764</v>
      </c>
      <c r="C55" s="26"/>
      <c r="D55" s="26"/>
      <c r="E55" s="26"/>
      <c r="F55" s="442" t="s">
        <v>848</v>
      </c>
      <c r="G55" s="443"/>
      <c r="H55" s="443"/>
      <c r="I55" s="187"/>
      <c r="J55" s="442" t="s">
        <v>848</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t="s">
        <v>809</v>
      </c>
      <c r="G64" s="438"/>
      <c r="H64" s="438"/>
      <c r="I64" s="188"/>
      <c r="J64" s="437" t="s">
        <v>809</v>
      </c>
      <c r="K64" s="440"/>
      <c r="L64" s="441"/>
      <c r="M64" s="26"/>
    </row>
    <row r="65" spans="1:13" ht="12.75">
      <c r="A65" s="26"/>
      <c r="B65" s="40"/>
      <c r="C65" s="41" t="s">
        <v>764</v>
      </c>
      <c r="D65" s="26"/>
      <c r="E65" s="26"/>
      <c r="F65" s="442" t="s">
        <v>848</v>
      </c>
      <c r="G65" s="443"/>
      <c r="H65" s="443"/>
      <c r="I65" s="187"/>
      <c r="J65" s="442" t="s">
        <v>848</v>
      </c>
      <c r="K65" s="443"/>
      <c r="L65" s="466"/>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37" t="s">
        <v>803</v>
      </c>
      <c r="G69" s="438"/>
      <c r="H69" s="438"/>
      <c r="I69" s="187"/>
      <c r="J69" s="437" t="s">
        <v>803</v>
      </c>
      <c r="K69" s="438"/>
      <c r="L69" s="439"/>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571</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825.4042118412369</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34</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9</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371.4318953285566</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371.4318953285566</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345.43166265555766</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345</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311</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44375</v>
      </c>
      <c r="G4" s="523"/>
      <c r="H4" s="523"/>
      <c r="I4" s="524"/>
      <c r="J4" s="317"/>
      <c r="K4" s="317"/>
      <c r="L4" s="317"/>
      <c r="M4" s="317"/>
    </row>
    <row r="5" spans="1:13" ht="12.75">
      <c r="A5" s="317"/>
      <c r="B5" s="317"/>
      <c r="C5" s="317"/>
      <c r="D5" s="317" t="s">
        <v>94</v>
      </c>
      <c r="E5" s="317"/>
      <c r="F5" s="525" t="str">
        <f>'CREDIT CALCULATION FORM'!F7:K7</f>
        <v>Bishcroft T 60 F 4</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9</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510</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t="str">
        <f>'CREDIT CALCULATION FORM'!F64:I64</f>
        <v>Spring or summer</v>
      </c>
      <c r="G73" s="505"/>
      <c r="H73" s="505"/>
      <c r="I73" s="189"/>
      <c r="J73" s="507" t="str">
        <f>'CREDIT CALCULATION FORM'!J64:M64</f>
        <v>Spring or summer</v>
      </c>
      <c r="K73" s="508"/>
      <c r="L73" s="509"/>
      <c r="M73" s="110"/>
    </row>
    <row r="74" spans="1:13" ht="12.75">
      <c r="A74" s="110"/>
      <c r="B74" s="117"/>
      <c r="C74" s="119" t="s">
        <v>510</v>
      </c>
      <c r="D74" s="110"/>
      <c r="E74" s="110"/>
      <c r="F74" s="519" t="str">
        <f>'CREDIT CALCULATION FORM'!F65</f>
        <v>Dairy- Lactating Cows Liquid</v>
      </c>
      <c r="G74" s="520"/>
      <c r="H74" s="520"/>
      <c r="I74" s="189"/>
      <c r="J74" s="519" t="str">
        <f>'CREDIT CALCULATION FORM'!J65</f>
        <v>Dairy- Lactating Cows Liquid</v>
      </c>
      <c r="K74" s="520"/>
      <c r="L74" s="52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686</v>
      </c>
      <c r="E80" s="110"/>
      <c r="F80" s="504" t="str">
        <f>CONCATENATE(F73,F79)</f>
        <v>Spring or summerNo incorporation</v>
      </c>
      <c r="G80" s="505"/>
      <c r="H80" s="505"/>
      <c r="I80" s="189"/>
      <c r="J80" s="504" t="str">
        <f>CONCATENATE(J73,J79)</f>
        <v>Spring or summerNo incorporation</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Oquaga </v>
      </c>
      <c r="G106" s="505"/>
      <c r="H106" s="505"/>
      <c r="I106" s="506"/>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825.4042118412369</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CropEarly-Planting - Up to 7 days prior to published first frost date</v>
      </c>
      <c r="H144" s="505"/>
      <c r="I144" s="505"/>
      <c r="J144" s="506"/>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9</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371.4318953285566</v>
      </c>
      <c r="G153" s="120" t="s">
        <v>693</v>
      </c>
      <c r="H153" s="122"/>
      <c r="I153" s="211"/>
      <c r="J153" s="254"/>
      <c r="K153" s="254"/>
      <c r="L153" s="120"/>
      <c r="M153" s="120"/>
    </row>
    <row r="154" spans="1:13" ht="12.75">
      <c r="A154" s="110"/>
      <c r="B154" s="110"/>
      <c r="C154" s="110"/>
      <c r="D154" s="141" t="s">
        <v>64</v>
      </c>
      <c r="E154" s="212"/>
      <c r="F154" s="281">
        <f>IF(F43=0,"0",(F136-F153)/F43)</f>
        <v>50.441368501408924</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371.4318953285566</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371.4318953285566</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345.43166265555766</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345.43166265555766</v>
      </c>
      <c r="G180" s="110" t="s">
        <v>101</v>
      </c>
      <c r="H180" s="110"/>
      <c r="I180" s="110"/>
      <c r="J180" s="110"/>
      <c r="K180" s="110"/>
      <c r="L180" s="110"/>
      <c r="M180" s="110"/>
    </row>
    <row r="181" spans="1:13" ht="13.5" thickBot="1">
      <c r="A181" s="110"/>
      <c r="B181" s="116" t="s">
        <v>77</v>
      </c>
      <c r="C181" s="415"/>
      <c r="D181" s="415"/>
      <c r="E181" s="415"/>
      <c r="F181" s="416">
        <f>ROUND(F180,0)</f>
        <v>345</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310.5</v>
      </c>
      <c r="G184" s="420" t="s">
        <v>101</v>
      </c>
      <c r="H184" s="110"/>
      <c r="I184" s="110"/>
      <c r="J184" s="110"/>
      <c r="K184" s="110"/>
      <c r="L184" s="110"/>
      <c r="M184" s="110"/>
    </row>
    <row r="185" spans="1:13" ht="15.75" thickBot="1">
      <c r="A185" s="110"/>
      <c r="B185" s="112" t="s">
        <v>75</v>
      </c>
      <c r="C185" s="421"/>
      <c r="D185" s="421"/>
      <c r="E185" s="421"/>
      <c r="F185" s="414">
        <f>ROUND(F184,0)</f>
        <v>311</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9" t="s">
        <v>88</v>
      </c>
      <c r="B2" s="570"/>
      <c r="C2" s="570"/>
      <c r="D2" s="570"/>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3" t="s">
        <v>509</v>
      </c>
      <c r="B81" s="505"/>
      <c r="C81" s="23"/>
      <c r="D81" s="22"/>
      <c r="E81" s="22"/>
      <c r="F81" s="22"/>
      <c r="G81" s="22"/>
    </row>
    <row r="82" spans="1:7" ht="12.75">
      <c r="A82" s="567" t="s">
        <v>628</v>
      </c>
      <c r="B82" s="574" t="s">
        <v>503</v>
      </c>
      <c r="C82" s="565"/>
      <c r="D82" s="16"/>
      <c r="E82" s="5"/>
      <c r="F82" s="5"/>
      <c r="G82" s="5"/>
    </row>
    <row r="83" spans="1:7" ht="12.75">
      <c r="A83" s="568"/>
      <c r="B83" s="575"/>
      <c r="C83" s="566"/>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3" t="s">
        <v>773</v>
      </c>
      <c r="B123" s="580"/>
      <c r="D123" s="379"/>
      <c r="E123" s="45"/>
      <c r="F123" s="378"/>
      <c r="G123" s="22"/>
    </row>
    <row r="124" spans="1:7" ht="12.75">
      <c r="A124" s="578" t="s">
        <v>774</v>
      </c>
      <c r="B124" s="581" t="s">
        <v>845</v>
      </c>
      <c r="D124" s="380"/>
      <c r="E124" s="381"/>
      <c r="F124" s="16"/>
      <c r="G124" s="5"/>
    </row>
    <row r="125" spans="1:7" ht="12.75">
      <c r="A125" s="579"/>
      <c r="B125" s="582"/>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9" t="s">
        <v>624</v>
      </c>
      <c r="B131" s="583"/>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9" t="s">
        <v>675</v>
      </c>
      <c r="B247" s="505"/>
      <c r="C247" s="505"/>
      <c r="D247" s="505"/>
      <c r="E247" s="506"/>
    </row>
    <row r="248" spans="1:5" ht="12.75">
      <c r="A248" s="28" t="s">
        <v>672</v>
      </c>
      <c r="B248" s="576" t="s">
        <v>673</v>
      </c>
      <c r="C248" s="577"/>
      <c r="D248" s="577"/>
      <c r="E248" s="228" t="s">
        <v>865</v>
      </c>
    </row>
    <row r="249" spans="1:5" ht="12.75">
      <c r="A249" s="223" t="s">
        <v>848</v>
      </c>
      <c r="B249" s="224">
        <v>28</v>
      </c>
      <c r="C249" s="564" t="s">
        <v>121</v>
      </c>
      <c r="D249" s="563"/>
      <c r="E249" s="6" t="s">
        <v>120</v>
      </c>
    </row>
    <row r="250" spans="1:5" ht="12.75">
      <c r="A250" s="31" t="s">
        <v>852</v>
      </c>
      <c r="B250" s="32">
        <v>10</v>
      </c>
      <c r="C250" s="560" t="s">
        <v>674</v>
      </c>
      <c r="D250" s="586"/>
      <c r="E250" s="7" t="s">
        <v>864</v>
      </c>
    </row>
    <row r="251" spans="1:5" ht="12.75">
      <c r="A251" s="31" t="s">
        <v>850</v>
      </c>
      <c r="B251" s="32">
        <v>9</v>
      </c>
      <c r="C251" s="560" t="s">
        <v>674</v>
      </c>
      <c r="D251" s="586"/>
      <c r="E251" s="7" t="s">
        <v>864</v>
      </c>
    </row>
    <row r="252" spans="1:5" ht="12.75">
      <c r="A252" s="33" t="s">
        <v>851</v>
      </c>
      <c r="B252" s="222">
        <v>7</v>
      </c>
      <c r="C252" s="571" t="s">
        <v>674</v>
      </c>
      <c r="D252" s="572"/>
      <c r="E252" s="8" t="s">
        <v>864</v>
      </c>
    </row>
    <row r="253" spans="1:5" ht="12.75">
      <c r="A253" s="58" t="s">
        <v>849</v>
      </c>
      <c r="B253" s="58">
        <v>36</v>
      </c>
      <c r="C253" s="564" t="s">
        <v>121</v>
      </c>
      <c r="D253" s="563"/>
      <c r="E253" s="405" t="s">
        <v>120</v>
      </c>
    </row>
    <row r="254" spans="1:5" ht="12.75">
      <c r="A254" s="104" t="s">
        <v>846</v>
      </c>
      <c r="B254" s="105">
        <v>11</v>
      </c>
      <c r="C254" s="562" t="s">
        <v>674</v>
      </c>
      <c r="D254" s="563"/>
      <c r="E254" s="7" t="s">
        <v>864</v>
      </c>
    </row>
    <row r="255" spans="1:5" ht="12.75">
      <c r="A255" s="33" t="s">
        <v>847</v>
      </c>
      <c r="B255" s="222">
        <v>14</v>
      </c>
      <c r="C255" s="571" t="s">
        <v>674</v>
      </c>
      <c r="D255" s="572"/>
      <c r="E255" s="8" t="s">
        <v>864</v>
      </c>
    </row>
    <row r="256" spans="1:5" ht="12.75">
      <c r="A256" s="225" t="s">
        <v>806</v>
      </c>
      <c r="B256" s="423">
        <v>12</v>
      </c>
      <c r="C256" s="160" t="s">
        <v>674</v>
      </c>
      <c r="D256" s="422"/>
      <c r="E256" s="7" t="s">
        <v>864</v>
      </c>
    </row>
    <row r="257" spans="1:5" ht="12.75">
      <c r="A257" s="11" t="s">
        <v>853</v>
      </c>
      <c r="B257" s="106">
        <v>30</v>
      </c>
      <c r="C257" s="564" t="s">
        <v>121</v>
      </c>
      <c r="D257" s="563"/>
      <c r="E257" s="6" t="s">
        <v>120</v>
      </c>
    </row>
    <row r="258" spans="1:5" ht="12.75">
      <c r="A258" s="32" t="s">
        <v>854</v>
      </c>
      <c r="B258" s="32">
        <v>25</v>
      </c>
      <c r="C258" s="560" t="s">
        <v>121</v>
      </c>
      <c r="D258" s="561"/>
      <c r="E258" s="7" t="s">
        <v>120</v>
      </c>
    </row>
    <row r="259" spans="1:5" ht="12.75">
      <c r="A259" s="32" t="s">
        <v>855</v>
      </c>
      <c r="B259" s="32">
        <v>40</v>
      </c>
      <c r="C259" s="560" t="s">
        <v>121</v>
      </c>
      <c r="D259" s="561"/>
      <c r="E259" s="7" t="s">
        <v>120</v>
      </c>
    </row>
    <row r="260" spans="1:5" ht="12.75">
      <c r="A260" s="32" t="s">
        <v>856</v>
      </c>
      <c r="B260" s="32">
        <v>50</v>
      </c>
      <c r="C260" s="560" t="s">
        <v>121</v>
      </c>
      <c r="D260" s="561"/>
      <c r="E260" s="7" t="s">
        <v>120</v>
      </c>
    </row>
    <row r="261" spans="1:5" ht="12.75">
      <c r="A261" s="12" t="s">
        <v>857</v>
      </c>
      <c r="B261" s="12">
        <v>40</v>
      </c>
      <c r="C261" s="560" t="s">
        <v>121</v>
      </c>
      <c r="D261" s="561"/>
      <c r="E261" s="7" t="s">
        <v>120</v>
      </c>
    </row>
    <row r="262" spans="1:5" ht="12.75">
      <c r="A262" s="11" t="s">
        <v>858</v>
      </c>
      <c r="B262" s="12">
        <v>37</v>
      </c>
      <c r="C262" s="560" t="s">
        <v>674</v>
      </c>
      <c r="D262" s="561"/>
      <c r="E262" s="7" t="s">
        <v>864</v>
      </c>
    </row>
    <row r="263" spans="1:5" ht="12.75">
      <c r="A263" s="12" t="s">
        <v>863</v>
      </c>
      <c r="B263" s="58">
        <v>43</v>
      </c>
      <c r="C263" s="560" t="s">
        <v>674</v>
      </c>
      <c r="D263" s="561"/>
      <c r="E263" s="7" t="s">
        <v>864</v>
      </c>
    </row>
    <row r="264" spans="1:5" ht="12.75">
      <c r="A264" s="58" t="s">
        <v>859</v>
      </c>
      <c r="B264" s="58">
        <v>79</v>
      </c>
      <c r="C264" s="560" t="s">
        <v>674</v>
      </c>
      <c r="D264" s="561"/>
      <c r="E264" s="7" t="s">
        <v>864</v>
      </c>
    </row>
    <row r="265" spans="1:5" ht="12.75">
      <c r="A265" s="58" t="s">
        <v>860</v>
      </c>
      <c r="B265" s="58">
        <v>66</v>
      </c>
      <c r="C265" s="560" t="s">
        <v>674</v>
      </c>
      <c r="D265" s="561"/>
      <c r="E265" s="7" t="s">
        <v>864</v>
      </c>
    </row>
    <row r="266" spans="1:5" ht="12.75">
      <c r="A266" s="58" t="s">
        <v>861</v>
      </c>
      <c r="B266" s="58">
        <v>52</v>
      </c>
      <c r="C266" s="560" t="s">
        <v>674</v>
      </c>
      <c r="D266" s="561"/>
      <c r="E266" s="7" t="s">
        <v>864</v>
      </c>
    </row>
    <row r="267" spans="1:5" ht="12.75">
      <c r="A267" s="58" t="s">
        <v>862</v>
      </c>
      <c r="B267" s="58">
        <v>73</v>
      </c>
      <c r="C267" s="560" t="s">
        <v>674</v>
      </c>
      <c r="D267" s="561"/>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4">
        <v>0</v>
      </c>
      <c r="D270" s="585"/>
      <c r="E270" s="145"/>
    </row>
    <row r="271" spans="1:4" ht="12.75">
      <c r="A271" s="58"/>
      <c r="B271" s="58"/>
      <c r="C271" s="58"/>
      <c r="D271" s="58"/>
    </row>
    <row r="272" spans="1:2" ht="12.75">
      <c r="A272" s="25"/>
      <c r="B272" s="24"/>
    </row>
    <row r="273" spans="1:5" ht="15">
      <c r="A273" s="558" t="s">
        <v>676</v>
      </c>
      <c r="B273" s="559"/>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B248:D248"/>
    <mergeCell ref="C257:D257"/>
    <mergeCell ref="A124:A125"/>
    <mergeCell ref="A123:B123"/>
    <mergeCell ref="B124:B125"/>
    <mergeCell ref="A131:B131"/>
    <mergeCell ref="C82:C83"/>
    <mergeCell ref="A82:A83"/>
    <mergeCell ref="C259:D259"/>
    <mergeCell ref="A2:H2"/>
    <mergeCell ref="C255:D255"/>
    <mergeCell ref="C263:D263"/>
    <mergeCell ref="A81:B81"/>
    <mergeCell ref="B82:B83"/>
    <mergeCell ref="C260:D260"/>
    <mergeCell ref="A247:E247"/>
    <mergeCell ref="A273:B273"/>
    <mergeCell ref="C262:D262"/>
    <mergeCell ref="C254:D254"/>
    <mergeCell ref="C249:D249"/>
    <mergeCell ref="C258:D258"/>
    <mergeCell ref="C261:D261"/>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9" t="s">
        <v>718</v>
      </c>
      <c r="B33" s="505"/>
      <c r="C33" s="505"/>
      <c r="D33" s="505"/>
      <c r="E33" s="505"/>
      <c r="F33" s="506"/>
      <c r="G33" s="201"/>
    </row>
    <row r="34" spans="1:7" ht="12.75" customHeight="1">
      <c r="A34" s="589" t="s">
        <v>694</v>
      </c>
      <c r="B34" s="599" t="s">
        <v>93</v>
      </c>
      <c r="C34" s="589" t="s">
        <v>781</v>
      </c>
      <c r="D34" s="587" t="s">
        <v>89</v>
      </c>
      <c r="E34" s="587" t="s">
        <v>90</v>
      </c>
      <c r="F34" s="587" t="s">
        <v>91</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9" t="s">
        <v>264</v>
      </c>
      <c r="B60" s="505"/>
      <c r="C60" s="505"/>
      <c r="D60" s="505"/>
      <c r="E60" s="505"/>
      <c r="F60" s="506"/>
    </row>
    <row r="61" spans="1:7" ht="38.25">
      <c r="A61" s="595" t="s">
        <v>694</v>
      </c>
      <c r="B61" s="598" t="s">
        <v>797</v>
      </c>
      <c r="C61" s="593" t="s">
        <v>782</v>
      </c>
      <c r="D61" s="62" t="s">
        <v>89</v>
      </c>
      <c r="E61" s="62" t="s">
        <v>90</v>
      </c>
      <c r="F61" s="62" t="s">
        <v>91</v>
      </c>
      <c r="G61" s="199"/>
    </row>
    <row r="62" spans="1:7" ht="12.75">
      <c r="A62" s="596"/>
      <c r="B62" s="596"/>
      <c r="C62" s="593"/>
      <c r="D62" s="63" t="s">
        <v>715</v>
      </c>
      <c r="E62" s="63" t="s">
        <v>715</v>
      </c>
      <c r="F62" s="63" t="s">
        <v>715</v>
      </c>
      <c r="G62" s="200"/>
    </row>
    <row r="63" spans="1:7" ht="12.75">
      <c r="A63" s="596"/>
      <c r="B63" s="596"/>
      <c r="C63" s="593"/>
      <c r="D63" s="64" t="s">
        <v>695</v>
      </c>
      <c r="E63" s="64" t="s">
        <v>695</v>
      </c>
      <c r="F63" s="64" t="s">
        <v>695</v>
      </c>
      <c r="G63" s="200"/>
    </row>
    <row r="64" spans="1:7" ht="13.5" thickBot="1">
      <c r="A64" s="597"/>
      <c r="B64" s="597"/>
      <c r="C64" s="594"/>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1" t="s">
        <v>155</v>
      </c>
      <c r="B145" s="592"/>
      <c r="C145" s="592"/>
      <c r="D145" s="592"/>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2021-06-28T19:10:46Z</dcterms:modified>
  <cp:category/>
  <cp:version/>
  <cp:contentType/>
  <cp:contentStatus/>
</cp:coreProperties>
</file>