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10785" activeTab="0"/>
  </bookViews>
  <sheets>
    <sheet name="2019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<sst xmlns="http://schemas.openxmlformats.org/spreadsheetml/2006/main" count="32" uniqueCount="15">
  <si>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</si>
  <si>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</si>
  <si>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</si>
  <si>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</si>
  <si>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</si>
  <si>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</si>
  <si>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</si>
  <si>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</si>
  <si>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</si>
  <si>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</si>
  <si>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</si>
  <si>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</si>
  <si>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</si>
  <si>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Total Bituminous Production</t>
  </si>
  <si>
    <t>2019 BITUMINOUS STATEWIDE PRODUCTION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</si>
</sst>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i/>
      <sz val="9.5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9.5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9.5"/>
      <color theme="1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7" fillId="0" borderId="11" xfId="0" applyNumberFormat="1" applyFont="1" applyFill="1" applyBorder="1" applyAlignment="1">
      <alignment horizontal="right"/>
    </xf>
    <xf numFmtId="3" fontId="58" fillId="0" borderId="11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9" fontId="6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 Total Bituminous Production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20575"/>
          <c:w val="0.71625"/>
          <c:h val="0.709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('2019 Bituminous Statewide'!$B$7,'2019 Bituminous Statewide'!$B$15,'2019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 Total Bituminous Production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75"/>
          <c:y val="0.184"/>
          <c:w val="0.69225"/>
          <c:h val="0.7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('2019 Bituminous Statewide'!$C$7,'2019 Bituminous Statewide'!$C$15,'2019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0.62025</cdr:y>
    </cdr:from>
    <cdr:to>
      <cdr:x>0.71825</cdr:x>
      <cdr:y>0.71375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09625" y="1809750"/>
          <a:ext cx="1266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-0.0045</cdr:x>
      <cdr:y>0.14925</cdr:y>
    </cdr:from>
    <cdr:to>
      <cdr:x>0.315</cdr:x>
      <cdr:y>0.2125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9524" y="428625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0.48725</cdr:x>
      <cdr:y>0.0955</cdr:y>
    </cdr:from>
    <cdr:to>
      <cdr:x>0.9065</cdr:x>
      <cdr:y>0.211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409700" y="276225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0.3365</cdr:x>
      <cdr:y>0.61275</cdr:y>
    </cdr:from>
    <cdr:to>
      <cdr:x>0.68175</cdr:x>
      <cdr:y>0.71325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762125"/>
          <a:ext cx="1038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0.22325</cdr:x>
      <cdr:y>0.2645</cdr:y>
    </cdr:from>
    <cdr:to>
      <cdr:x>0.42525</cdr:x>
      <cdr:y>0.3665</cdr:y>
    </cdr:to>
    <cdr:sp>
      <cdr:nvSpPr>
        <cdr:cNvPr id="2" name="TextBox 1"/>
        <cdr:cNvSpPr txBox="1">
          <a:spLocks noChangeArrowheads="1"/>
        </cdr:cNvSpPr>
      </cdr:nvSpPr>
      <cdr:spPr>
        <a:xfrm>
          <a:off x="666750" y="762000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0.42875</cdr:x>
      <cdr:y>0.09125</cdr:y>
    </cdr:from>
    <cdr:to>
      <cdr:x>0.86875</cdr:x>
      <cdr:y>0.16975</cdr:y>
    </cdr:to>
    <cdr:sp>
      <cdr:nvSpPr>
        <cdr:cNvPr id="3" name="TextBox 1"/>
        <cdr:cNvSpPr txBox="1">
          <a:spLocks noChangeArrowheads="1"/>
        </cdr:cNvSpPr>
      </cdr:nvSpPr>
      <cdr:spPr>
        <a:xfrm>
          <a:off x="1285875" y="25717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152400</xdr:rowOff>
    </xdr:from>
    <xdr:to>
      <xdr:col>1</xdr:col>
      <xdr:colOff>28575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9525" y="6257925"/>
        <a:ext cx="2895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28575</xdr:rowOff>
    </xdr:from>
    <xdr:to>
      <xdr:col>4</xdr:col>
      <xdr:colOff>657225</xdr:colOff>
      <xdr:row>57</xdr:row>
      <xdr:rowOff>0</xdr:rowOff>
    </xdr:to>
    <xdr:graphicFrame>
      <xdr:nvGraphicFramePr>
        <xdr:cNvPr id="2" name="Chart 1"/>
        <xdr:cNvGraphicFramePr/>
      </xdr:nvGraphicFramePr>
      <xdr:xfrm>
        <a:off x="2895600" y="6296025"/>
        <a:ext cx="30003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1" max="1" width="43.140625" style="1" customWidth="1"/>
    <col min="2" max="3" width="11.57421875" style="1" customWidth="1"/>
    <col min="4" max="4" width="12.28125" style="1" bestFit="1" customWidth="1"/>
    <col min="5" max="5" width="11.57421875" style="1" customWidth="1"/>
    <col min="6" max="16384" width="9.140625" style="1" customWidth="1"/>
  </cols>
  <sheetData>
    <row r="1" spans="1:5" ht="15">
      <c r="A1" s="35"/>
      <c r="B1" s="35"/>
      <c r="C1" s="35"/>
      <c r="D1" s="35"/>
      <c r="E1" s="35"/>
    </row>
    <row r="2" spans="1:5" ht="18.75">
      <c r="A2" s="34" t="s">
        <v>14</v>
      </c>
      <c r="B2" s="34"/>
      <c r="C2" s="34"/>
      <c r="D2" s="34"/>
      <c r="E2" s="34"/>
    </row>
    <row r="3" ht="18" customHeight="1">
      <c r="A3" s="4"/>
    </row>
    <row r="4" spans="1:5" s="7" customFormat="1" ht="15.75" customHeight="1">
      <c r="A4" s="9"/>
      <c r="B4" s="19">
        <v>2019</v>
      </c>
      <c r="C4" s="19">
        <v>2018</v>
      </c>
      <c r="D4" s="11" t="s">
        <v>0</v>
      </c>
      <c r="E4" s="11" t="s">
        <v>1</v>
      </c>
    </row>
    <row r="5" spans="4:5" s="7" customFormat="1" ht="6" customHeight="1">
      <c r="D5" s="8"/>
      <c r="E5" s="8"/>
    </row>
    <row r="6" spans="1:5" ht="14.25">
      <c r="A6" s="5" t="s">
        <v>2</v>
      </c>
      <c r="B6" s="5"/>
      <c r="C6" s="5"/>
      <c r="D6" s="6"/>
      <c r="E6" s="6"/>
    </row>
    <row r="7" spans="1:8" ht="12.75">
      <c r="A7" s="10" t="s">
        <v>3</v>
      </c>
      <c r="B7" s="22">
        <v>40051770</v>
      </c>
      <c r="C7" s="22">
        <v>44635835</v>
      </c>
      <c r="D7" s="15">
        <f>B7-C7</f>
        <v>-4584065</v>
      </c>
      <c r="E7" s="17">
        <f>D7/C7</f>
        <v>-0.10269921017496368</v>
      </c>
      <c r="G7" s="2"/>
      <c r="H7" s="3"/>
    </row>
    <row r="8" spans="1:5" ht="12.75">
      <c r="A8" s="12" t="s">
        <v>7</v>
      </c>
      <c r="B8" s="23">
        <f>B7/1.116</f>
        <v>35888682.79569892</v>
      </c>
      <c r="C8" s="23">
        <f>C7/1.116</f>
        <v>39996267.92114695</v>
      </c>
      <c r="D8" s="15"/>
      <c r="E8" s="17"/>
    </row>
    <row r="9" spans="1:5" ht="12.75">
      <c r="A9" s="10" t="s">
        <v>4</v>
      </c>
      <c r="B9" s="22">
        <v>3278</v>
      </c>
      <c r="C9" s="22">
        <v>3735</v>
      </c>
      <c r="D9" s="15">
        <f aca="true" t="shared" si="0" ref="D9:D36">B9-C9</f>
        <v>-457</v>
      </c>
      <c r="E9" s="17">
        <f>D9/C9</f>
        <v>-0.12235609103078983</v>
      </c>
    </row>
    <row r="10" spans="1:5" ht="12.75">
      <c r="A10" s="10" t="s">
        <v>9</v>
      </c>
      <c r="B10" s="22">
        <v>7669444</v>
      </c>
      <c r="C10" s="22">
        <v>8368876</v>
      </c>
      <c r="D10" s="15">
        <f t="shared" si="0"/>
        <v>-699432</v>
      </c>
      <c r="E10" s="17">
        <f>D10/C10</f>
        <v>-0.08357538097111249</v>
      </c>
    </row>
    <row r="11" spans="1:5" ht="12.75">
      <c r="A11" s="10" t="s">
        <v>5</v>
      </c>
      <c r="B11" s="24">
        <v>33</v>
      </c>
      <c r="C11" s="24">
        <v>35</v>
      </c>
      <c r="D11" s="15">
        <f t="shared" si="0"/>
        <v>-2</v>
      </c>
      <c r="E11" s="17">
        <f>D11/C11</f>
        <v>-0.05714285714285714</v>
      </c>
    </row>
    <row r="12" spans="1:5" ht="12.75">
      <c r="A12" s="10" t="s">
        <v>11</v>
      </c>
      <c r="B12" s="24">
        <v>10</v>
      </c>
      <c r="C12" s="24">
        <v>11</v>
      </c>
      <c r="D12" s="15">
        <f t="shared" si="0"/>
        <v>-1</v>
      </c>
      <c r="E12" s="17">
        <f>D12/C12</f>
        <v>-0.09090909090909091</v>
      </c>
    </row>
    <row r="13" spans="1:5" ht="6.75" customHeight="1">
      <c r="A13" s="7"/>
      <c r="B13" s="25"/>
      <c r="C13" s="25"/>
      <c r="D13" s="20"/>
      <c r="E13" s="18"/>
    </row>
    <row r="14" spans="1:5" ht="14.25">
      <c r="A14" s="5" t="s">
        <v>10</v>
      </c>
      <c r="B14" s="26"/>
      <c r="C14" s="26"/>
      <c r="D14" s="21"/>
      <c r="E14" s="18"/>
    </row>
    <row r="15" spans="1:5" ht="12.75">
      <c r="A15" s="10" t="s">
        <v>3</v>
      </c>
      <c r="B15" s="22">
        <v>3202821</v>
      </c>
      <c r="C15" s="22">
        <v>3407754</v>
      </c>
      <c r="D15" s="15">
        <f t="shared" si="0"/>
        <v>-204933</v>
      </c>
      <c r="E15" s="17">
        <f>D15/C15</f>
        <v>-0.06013726342922641</v>
      </c>
    </row>
    <row r="16" spans="1:5" ht="12.75">
      <c r="A16" s="12" t="s">
        <v>7</v>
      </c>
      <c r="B16" s="23">
        <f>B15/1.116</f>
        <v>2869911.2903225804</v>
      </c>
      <c r="C16" s="23">
        <f>C15/1.116</f>
        <v>3053543.0107526877</v>
      </c>
      <c r="D16" s="15"/>
      <c r="E16" s="17"/>
    </row>
    <row r="17" spans="1:5" ht="12.75">
      <c r="A17" s="10" t="s">
        <v>4</v>
      </c>
      <c r="B17" s="22">
        <v>630</v>
      </c>
      <c r="C17" s="22">
        <v>615</v>
      </c>
      <c r="D17" s="15">
        <f t="shared" si="0"/>
        <v>15</v>
      </c>
      <c r="E17" s="17">
        <f>D17/C17</f>
        <v>0.024390243902439025</v>
      </c>
    </row>
    <row r="18" spans="1:5" ht="12.75">
      <c r="A18" s="10" t="s">
        <v>9</v>
      </c>
      <c r="B18" s="22">
        <v>1063986</v>
      </c>
      <c r="C18" s="22">
        <v>1056709</v>
      </c>
      <c r="D18" s="15">
        <f t="shared" si="0"/>
        <v>7277</v>
      </c>
      <c r="E18" s="17">
        <f>D18/C18</f>
        <v>0.006886474895169815</v>
      </c>
    </row>
    <row r="19" spans="1:5" ht="12.75">
      <c r="A19" s="10" t="s">
        <v>5</v>
      </c>
      <c r="B19" s="24">
        <v>117</v>
      </c>
      <c r="C19" s="24">
        <v>138</v>
      </c>
      <c r="D19" s="15">
        <f t="shared" si="0"/>
        <v>-21</v>
      </c>
      <c r="E19" s="17">
        <f>D19/C19</f>
        <v>-0.15217391304347827</v>
      </c>
    </row>
    <row r="20" spans="1:5" ht="12.75">
      <c r="A20" s="10" t="s">
        <v>11</v>
      </c>
      <c r="B20" s="24">
        <v>54</v>
      </c>
      <c r="C20" s="24">
        <v>58</v>
      </c>
      <c r="D20" s="15">
        <f t="shared" si="0"/>
        <v>-4</v>
      </c>
      <c r="E20" s="17">
        <f>D20/C20</f>
        <v>-0.06896551724137931</v>
      </c>
    </row>
    <row r="21" spans="1:5" ht="6.75" customHeight="1">
      <c r="A21" s="7"/>
      <c r="B21" s="25"/>
      <c r="C21" s="25"/>
      <c r="D21" s="20"/>
      <c r="E21" s="18"/>
    </row>
    <row r="22" spans="1:5" ht="14.25">
      <c r="A22" s="5" t="s">
        <v>12</v>
      </c>
      <c r="B22" s="26"/>
      <c r="C22" s="26"/>
      <c r="D22" s="21"/>
      <c r="E22" s="18"/>
    </row>
    <row r="23" spans="1:5" ht="12.75">
      <c r="A23" s="10" t="s">
        <v>3</v>
      </c>
      <c r="B23" s="22">
        <v>2227467</v>
      </c>
      <c r="C23" s="22">
        <v>3746914</v>
      </c>
      <c r="D23" s="15">
        <f t="shared" si="0"/>
        <v>-1519447</v>
      </c>
      <c r="E23" s="17">
        <f>D23/C23</f>
        <v>-0.40551958224821816</v>
      </c>
    </row>
    <row r="24" spans="1:5" ht="12.75">
      <c r="A24" s="12" t="s">
        <v>7</v>
      </c>
      <c r="B24" s="23">
        <f>B23/1.116</f>
        <v>1995938.1720430106</v>
      </c>
      <c r="C24" s="23">
        <f>C23/1.116</f>
        <v>3357449.82078853</v>
      </c>
      <c r="D24" s="15"/>
      <c r="E24" s="17"/>
    </row>
    <row r="25" spans="1:5" ht="12.75">
      <c r="A25" s="10" t="s">
        <v>4</v>
      </c>
      <c r="B25" s="24">
        <v>70</v>
      </c>
      <c r="C25" s="24">
        <v>51</v>
      </c>
      <c r="D25" s="15">
        <f t="shared" si="0"/>
        <v>19</v>
      </c>
      <c r="E25" s="17">
        <f aca="true" t="shared" si="1" ref="E25:E36">D25/C25</f>
        <v>0.37254901960784315</v>
      </c>
    </row>
    <row r="26" spans="1:5" ht="12.75">
      <c r="A26" s="10" t="s">
        <v>9</v>
      </c>
      <c r="B26" s="22">
        <v>103678</v>
      </c>
      <c r="C26" s="22">
        <v>95105</v>
      </c>
      <c r="D26" s="15">
        <f t="shared" si="0"/>
        <v>8573</v>
      </c>
      <c r="E26" s="17">
        <f t="shared" si="1"/>
        <v>0.09014247410756532</v>
      </c>
    </row>
    <row r="27" spans="1:5" ht="12.75">
      <c r="A27" s="10" t="s">
        <v>6</v>
      </c>
      <c r="B27" s="24">
        <v>18</v>
      </c>
      <c r="C27" s="24">
        <v>16</v>
      </c>
      <c r="D27" s="15">
        <f t="shared" si="0"/>
        <v>2</v>
      </c>
      <c r="E27" s="17">
        <f t="shared" si="1"/>
        <v>0.125</v>
      </c>
    </row>
    <row r="28" spans="1:5" ht="12.75">
      <c r="A28" s="10" t="s">
        <v>11</v>
      </c>
      <c r="B28" s="24">
        <v>10</v>
      </c>
      <c r="C28" s="24">
        <v>10</v>
      </c>
      <c r="D28" s="15">
        <f t="shared" si="0"/>
        <v>0</v>
      </c>
      <c r="E28" s="17">
        <f t="shared" si="1"/>
        <v>0</v>
      </c>
    </row>
    <row r="29" spans="1:5" ht="6.75" customHeight="1">
      <c r="A29" s="7"/>
      <c r="B29" s="25"/>
      <c r="C29" s="25"/>
      <c r="D29" s="16"/>
      <c r="E29" s="18"/>
    </row>
    <row r="30" spans="1:5" ht="14.25">
      <c r="A30" s="5" t="s">
        <v>13</v>
      </c>
      <c r="B30" s="25"/>
      <c r="C30" s="25"/>
      <c r="D30" s="16"/>
      <c r="E30" s="18"/>
    </row>
    <row r="31" spans="1:5" ht="12.75">
      <c r="A31" s="10" t="s">
        <v>3</v>
      </c>
      <c r="B31" s="32">
        <f>B7+B15+B23</f>
        <v>45482058</v>
      </c>
      <c r="C31" s="32">
        <f>C7+C15+C23</f>
        <v>51790503</v>
      </c>
      <c r="D31" s="15">
        <f t="shared" si="0"/>
        <v>-6308445</v>
      </c>
      <c r="E31" s="17">
        <f>D31/C31</f>
        <v>-0.12180698457398648</v>
      </c>
    </row>
    <row r="32" spans="1:5" ht="12.75">
      <c r="A32" s="12" t="s">
        <v>7</v>
      </c>
      <c r="B32" s="23">
        <f>B31/1.116</f>
        <v>40754532.258064516</v>
      </c>
      <c r="C32" s="23">
        <f>C31/1.116</f>
        <v>46407260.75268817</v>
      </c>
      <c r="D32" s="15"/>
      <c r="E32" s="17"/>
    </row>
    <row r="33" spans="1:5" ht="12.75">
      <c r="A33" s="10" t="s">
        <v>4</v>
      </c>
      <c r="B33" s="32">
        <f aca="true" t="shared" si="2" ref="B33:C35">B9+B17+B25</f>
        <v>3978</v>
      </c>
      <c r="C33" s="32">
        <f t="shared" si="2"/>
        <v>4401</v>
      </c>
      <c r="D33" s="15">
        <f t="shared" si="0"/>
        <v>-423</v>
      </c>
      <c r="E33" s="17">
        <f t="shared" si="1"/>
        <v>-0.09611451942740286</v>
      </c>
    </row>
    <row r="34" spans="1:5" ht="12.75">
      <c r="A34" s="10" t="s">
        <v>9</v>
      </c>
      <c r="B34" s="32">
        <f t="shared" si="2"/>
        <v>8837108</v>
      </c>
      <c r="C34" s="32">
        <f t="shared" si="2"/>
        <v>9520690</v>
      </c>
      <c r="D34" s="15">
        <f t="shared" si="0"/>
        <v>-683582</v>
      </c>
      <c r="E34" s="17">
        <f t="shared" si="1"/>
        <v>-0.07179962796814096</v>
      </c>
    </row>
    <row r="35" spans="1:5" ht="12.75">
      <c r="A35" s="10" t="s">
        <v>5</v>
      </c>
      <c r="B35" s="24">
        <f t="shared" si="2"/>
        <v>168</v>
      </c>
      <c r="C35" s="24">
        <f t="shared" si="2"/>
        <v>189</v>
      </c>
      <c r="D35" s="15">
        <f t="shared" si="0"/>
        <v>-21</v>
      </c>
      <c r="E35" s="17">
        <f t="shared" si="1"/>
        <v>-0.1111111111111111</v>
      </c>
    </row>
    <row r="36" spans="1:5" ht="12" customHeight="1">
      <c r="A36" s="10" t="s">
        <v>11</v>
      </c>
      <c r="B36" s="24">
        <v>67</v>
      </c>
      <c r="C36" s="24">
        <f>C12+C20+C28</f>
        <v>79</v>
      </c>
      <c r="D36" s="15">
        <f t="shared" si="0"/>
        <v>-12</v>
      </c>
      <c r="E36" s="17">
        <f t="shared" si="1"/>
        <v>-0.1518987341772152</v>
      </c>
    </row>
    <row r="37" spans="1:5" ht="12" customHeight="1">
      <c r="A37" s="27"/>
      <c r="B37" s="28"/>
      <c r="C37" s="29"/>
      <c r="D37" s="30"/>
      <c r="E37" s="31"/>
    </row>
    <row r="38" ht="12.75">
      <c r="A38" s="14"/>
    </row>
    <row r="59" ht="12.75">
      <c r="A59" s="13" t="s">
        <v>8</v>
      </c>
    </row>
    <row r="60" spans="1:5" ht="12.75" customHeight="1">
      <c r="A60" s="33"/>
      <c r="B60" s="33"/>
      <c r="C60" s="33"/>
      <c r="D60" s="33"/>
      <c r="E60" s="33"/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2016-06-28T19:21:26Z</dcterms:created>
  <dcterms:modified xsi:type="dcterms:W3CDTF">2020-11-04T17:21:15Z</dcterms:modified>
  <cp:category/>
  <cp:version/>
  <cp:contentType/>
  <cp:contentStatus/>
</cp:coreProperties>
</file>