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24" windowWidth="23064" windowHeight="6072" activeTab="0"/>
  </bookViews>
  <sheets>
    <sheet name="2014 Bituminous Underground" sheetId="1" r:id="rId1"/>
  </sheets>
  <definedNames>
    <definedName name="_xlnm.Print_Area" localSheetId="0">'2014 Bituminous Underground'!$A$1:$K$106</definedName>
  </definedNames>
  <calcPr fullCalcOnLoad="1"/>
</workbook>
</file>

<file path=xl/sharedStrings.xml><?xml version="1.0" encoding="utf-8"?>
<sst xmlns="http://schemas.openxmlformats.org/spreadsheetml/2006/main" count="345" uniqueCount="134">
  <si>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</si>
  <si>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</si>
  <si>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</si>
  <si>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</si>
  <si>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</si>
  <si>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</si>
  <si>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</si>
  <si>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</si>
  <si>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</si>
  <si>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</si>
  <si>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</si>
  <si>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</si>
  <si>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</si>
  <si>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</si>
  <si>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</si>
  <si>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</si>
  <si>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</si>
  <si>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</si>
  <si>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</si>
  <si>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McVille Mining Co</t>
  </si>
  <si>
    <t>03851303</t>
  </si>
  <si>
    <t>Clementine 1 Deep Mine</t>
  </si>
  <si>
    <t>Lower Kittanning</t>
  </si>
  <si>
    <t>Rosebud Mining Co</t>
  </si>
  <si>
    <t>03961301</t>
  </si>
  <si>
    <t>Tracy Lynne Mine</t>
  </si>
  <si>
    <t>03991301</t>
  </si>
  <si>
    <t>Logansport Mine</t>
  </si>
  <si>
    <t>03871303</t>
  </si>
  <si>
    <t>Darmac 2 Mine</t>
  </si>
  <si>
    <t>Armstrong County Total</t>
  </si>
  <si>
    <t>Beaver County</t>
  </si>
  <si>
    <t>04971301</t>
  </si>
  <si>
    <t>Beaver County Total</t>
  </si>
  <si>
    <t>Cambria County</t>
  </si>
  <si>
    <t>Upper Kittanning</t>
  </si>
  <si>
    <t>11991301</t>
  </si>
  <si>
    <t>Cambria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</si>
  <si>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</si>
  <si>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</si>
  <si>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</si>
  <si>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</si>
  <si>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</si>
  <si>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</si>
  <si>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</si>
  <si>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</si>
  <si>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30841307</t>
  </si>
  <si>
    <t>Emerald Deep Mine</t>
  </si>
  <si>
    <t>Greene County Total</t>
  </si>
  <si>
    <t>Indiana County</t>
  </si>
  <si>
    <t>Amfire Mining Co LLC</t>
  </si>
  <si>
    <t>32991301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</si>
  <si>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</si>
  <si>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</si>
  <si>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</si>
  <si>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</si>
  <si>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</si>
  <si>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</si>
  <si>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</si>
  <si>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</si>
  <si>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</si>
  <si>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</si>
  <si>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Twin Rocks</t>
  </si>
  <si>
    <t>Cumberland Coal Resources LP</t>
  </si>
  <si>
    <t>Emerald Coal Resources LP</t>
  </si>
  <si>
    <t>Nolo Mine</t>
  </si>
  <si>
    <t>Beaver Valley Mine</t>
  </si>
  <si>
    <t>Clearfield County</t>
  </si>
  <si>
    <t>Clearfield County Total</t>
  </si>
  <si>
    <t>Cherry Tree Mine</t>
  </si>
  <si>
    <t>4 West Mine</t>
  </si>
  <si>
    <t>Ondo Mine</t>
  </si>
  <si>
    <t>Elk Lick Energy Inc</t>
  </si>
  <si>
    <t>Penfield Mine</t>
  </si>
  <si>
    <t>Gillhouser Run Mine</t>
  </si>
  <si>
    <t>Roytown</t>
  </si>
  <si>
    <t>Lower Freeport</t>
  </si>
  <si>
    <t>TJS No 6</t>
  </si>
  <si>
    <t>03061301</t>
  </si>
  <si>
    <t>Toms Run Mine</t>
  </si>
  <si>
    <t>Lowry Deep Mine</t>
  </si>
  <si>
    <t>Kimberly Run Mine</t>
  </si>
  <si>
    <t>Harmony Mine</t>
  </si>
  <si>
    <t>Western Allegheny Energy LLC</t>
  </si>
  <si>
    <t>Knob Creek Mine</t>
  </si>
  <si>
    <t>Horning Deep Mine</t>
  </si>
  <si>
    <t>03071301</t>
  </si>
  <si>
    <t>Long Run Mine</t>
  </si>
  <si>
    <t>Barrett Deep Mine</t>
  </si>
  <si>
    <t>Starford Mine</t>
  </si>
  <si>
    <t>Mine 78</t>
  </si>
  <si>
    <t>Sarah Mine</t>
  </si>
  <si>
    <t>03981301</t>
  </si>
  <si>
    <t>Parkwood Mine</t>
  </si>
  <si>
    <t>Consol PA Coal Co LLC</t>
  </si>
  <si>
    <t>Heilwood Mine</t>
  </si>
  <si>
    <t>Dutch Run Mine</t>
  </si>
  <si>
    <t>Barbara No 1 Deep Mine</t>
  </si>
  <si>
    <t>30001301</t>
  </si>
  <si>
    <t>Crawdad Portal B</t>
  </si>
  <si>
    <t>Dana Mining Co of Pennsylvania LLC</t>
  </si>
  <si>
    <t>30081302</t>
  </si>
  <si>
    <t>Prime No 1 Deep Mine</t>
  </si>
  <si>
    <t>32041301</t>
  </si>
  <si>
    <t>Brush Valley Mine</t>
  </si>
  <si>
    <t>33071301</t>
  </si>
  <si>
    <t>Kocjancic Mine</t>
  </si>
  <si>
    <t>56081301</t>
  </si>
  <si>
    <t>Brubaker Mine</t>
  </si>
  <si>
    <t>56111301</t>
  </si>
  <si>
    <t>Cass No 1 Mine</t>
  </si>
  <si>
    <t>LCT Energy LP</t>
  </si>
  <si>
    <t>2014 BITUMINOUS UNDERGROUND MINES REPORTING PRODUCTION - LISTED BY COUNTY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</si>
  <si>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</si>
  <si>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</si>
  <si>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</si>
  <si>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</si>
  <si>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</si>
  <si>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</si>
  <si>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</si>
  <si>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</si>
  <si>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</si>
  <si>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56121301</t>
  </si>
  <si>
    <t>North Fork Mine</t>
  </si>
  <si>
    <t>AK Coal Resources Inc</t>
  </si>
  <si>
    <t>Middle Kittanning</t>
  </si>
  <si>
    <t>PBS Coals Inc</t>
  </si>
  <si>
    <t>56111303</t>
  </si>
  <si>
    <t>Maple Springs Mine</t>
  </si>
  <si>
    <t>56101301</t>
  </si>
  <si>
    <t>A-Seam Deep Mine</t>
  </si>
  <si>
    <t>Brookville</t>
  </si>
  <si>
    <t>56091301</t>
  </si>
  <si>
    <t>Stonycreek 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</si>
</sst>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7" fillId="0" borderId="12" xfId="42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3" fontId="7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vertical="top"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5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7" fillId="0" borderId="13" xfId="42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/>
      <protection/>
    </xf>
    <xf numFmtId="164" fontId="4" fillId="0" borderId="14" xfId="0" applyNumberFormat="1" applyFont="1" applyFill="1" applyBorder="1" applyAlignment="1" applyProtection="1">
      <alignment horizontal="center"/>
      <protection/>
    </xf>
    <xf numFmtId="3" fontId="4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7" fillId="0" borderId="14" xfId="42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top"/>
    </xf>
    <xf numFmtId="3" fontId="6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42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6" fillId="0" borderId="14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top"/>
    </xf>
    <xf numFmtId="165" fontId="0" fillId="0" borderId="14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90" zoomScaleNormal="90" zoomScaleSheetLayoutView="75" zoomScalePageLayoutView="0" workbookViewId="0" topLeftCell="A1">
      <selection activeCell="A106" sqref="A106"/>
    </sheetView>
  </sheetViews>
  <sheetFormatPr defaultColWidth="9.140625" defaultRowHeight="12.75"/>
  <cols>
    <col min="1" max="1" width="32.421875" style="1" customWidth="1"/>
    <col min="2" max="2" width="11.140625" style="2" customWidth="1"/>
    <col min="3" max="3" width="22.2812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0039062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6384" width="9.140625" style="1" customWidth="1"/>
  </cols>
  <sheetData>
    <row r="1" spans="1:11" ht="17.25">
      <c r="A1" s="78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  <c r="N3" s="1"/>
    </row>
    <row r="4" spans="4:17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77" t="s">
        <v>6</v>
      </c>
      <c r="K4" s="77"/>
      <c r="O4" s="7"/>
      <c r="P4" s="7"/>
      <c r="Q4" s="7"/>
    </row>
    <row r="5" spans="1:17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  <c r="N5" s="1"/>
      <c r="O5" s="1"/>
      <c r="P5" s="1"/>
      <c r="Q5" s="1"/>
    </row>
    <row r="6" spans="1:17" ht="12.75">
      <c r="A6" s="25" t="s">
        <v>19</v>
      </c>
      <c r="B6" s="26" t="s">
        <v>20</v>
      </c>
      <c r="C6" s="27" t="s">
        <v>21</v>
      </c>
      <c r="D6" s="28">
        <v>40</v>
      </c>
      <c r="E6" s="29">
        <v>1600</v>
      </c>
      <c r="F6" s="30">
        <v>323227</v>
      </c>
      <c r="G6" s="27" t="s">
        <v>22</v>
      </c>
      <c r="H6" s="31">
        <v>39</v>
      </c>
      <c r="I6" s="32">
        <v>74534</v>
      </c>
      <c r="J6" s="31">
        <v>0</v>
      </c>
      <c r="K6" s="31">
        <v>0</v>
      </c>
      <c r="O6" s="7"/>
      <c r="P6" s="7"/>
      <c r="Q6" s="7"/>
    </row>
    <row r="7" spans="1:11" ht="12.75">
      <c r="A7" s="33" t="s">
        <v>23</v>
      </c>
      <c r="B7" s="34" t="s">
        <v>28</v>
      </c>
      <c r="C7" s="33" t="s">
        <v>29</v>
      </c>
      <c r="D7" s="35">
        <v>1</v>
      </c>
      <c r="E7" s="36">
        <v>1230.3</v>
      </c>
      <c r="F7" s="37">
        <v>145272</v>
      </c>
      <c r="G7" s="33" t="s">
        <v>17</v>
      </c>
      <c r="H7" s="38">
        <v>21</v>
      </c>
      <c r="I7" s="39">
        <v>46954</v>
      </c>
      <c r="J7" s="38">
        <v>0</v>
      </c>
      <c r="K7" s="38">
        <v>0</v>
      </c>
    </row>
    <row r="8" spans="1:11" ht="12.75">
      <c r="A8" s="33" t="s">
        <v>23</v>
      </c>
      <c r="B8" s="40" t="s">
        <v>24</v>
      </c>
      <c r="C8" s="33" t="s">
        <v>25</v>
      </c>
      <c r="D8" s="40">
        <v>17.3</v>
      </c>
      <c r="E8" s="36">
        <v>1444</v>
      </c>
      <c r="F8" s="37">
        <v>398122</v>
      </c>
      <c r="G8" s="33" t="s">
        <v>22</v>
      </c>
      <c r="H8" s="38">
        <v>39</v>
      </c>
      <c r="I8" s="39">
        <v>91879</v>
      </c>
      <c r="J8" s="38">
        <v>0</v>
      </c>
      <c r="K8" s="38">
        <v>0</v>
      </c>
    </row>
    <row r="9" spans="1:11" ht="12.75">
      <c r="A9" s="33" t="s">
        <v>23</v>
      </c>
      <c r="B9" s="34" t="s">
        <v>26</v>
      </c>
      <c r="C9" s="33" t="s">
        <v>27</v>
      </c>
      <c r="D9" s="40">
        <v>71.4</v>
      </c>
      <c r="E9" s="36">
        <v>7493.2</v>
      </c>
      <c r="F9" s="37">
        <v>381641</v>
      </c>
      <c r="G9" s="33" t="s">
        <v>22</v>
      </c>
      <c r="H9" s="38">
        <v>54</v>
      </c>
      <c r="I9" s="39">
        <v>107003</v>
      </c>
      <c r="J9" s="38">
        <v>0</v>
      </c>
      <c r="K9" s="38">
        <v>1</v>
      </c>
    </row>
    <row r="10" spans="1:11" ht="12.75">
      <c r="A10" s="33" t="s">
        <v>23</v>
      </c>
      <c r="B10" s="38" t="s">
        <v>78</v>
      </c>
      <c r="C10" s="41" t="s">
        <v>77</v>
      </c>
      <c r="D10" s="35">
        <v>25.5</v>
      </c>
      <c r="E10" s="36">
        <v>1530.5</v>
      </c>
      <c r="F10" s="37">
        <v>22373</v>
      </c>
      <c r="G10" s="33" t="s">
        <v>17</v>
      </c>
      <c r="H10" s="38">
        <v>7</v>
      </c>
      <c r="I10" s="39">
        <v>4292</v>
      </c>
      <c r="J10" s="38">
        <v>0</v>
      </c>
      <c r="K10" s="38">
        <v>0</v>
      </c>
    </row>
    <row r="11" spans="1:11" ht="12.75">
      <c r="A11" s="33" t="s">
        <v>23</v>
      </c>
      <c r="B11" s="34" t="s">
        <v>86</v>
      </c>
      <c r="C11" s="33" t="s">
        <v>87</v>
      </c>
      <c r="D11" s="40">
        <v>84.2</v>
      </c>
      <c r="E11" s="36">
        <v>3730.6</v>
      </c>
      <c r="F11" s="37">
        <v>296191</v>
      </c>
      <c r="G11" s="33" t="s">
        <v>22</v>
      </c>
      <c r="H11" s="38">
        <v>22</v>
      </c>
      <c r="I11" s="39">
        <v>50235</v>
      </c>
      <c r="J11" s="38">
        <v>0</v>
      </c>
      <c r="K11" s="38">
        <v>1</v>
      </c>
    </row>
    <row r="12" spans="1:11" ht="12.75">
      <c r="A12" s="42" t="s">
        <v>83</v>
      </c>
      <c r="B12" s="43" t="s">
        <v>92</v>
      </c>
      <c r="C12" s="42" t="s">
        <v>93</v>
      </c>
      <c r="D12" s="44">
        <v>68</v>
      </c>
      <c r="E12" s="45">
        <v>2331</v>
      </c>
      <c r="F12" s="46">
        <v>252183</v>
      </c>
      <c r="G12" s="42" t="s">
        <v>17</v>
      </c>
      <c r="H12" s="47">
        <v>33</v>
      </c>
      <c r="I12" s="48">
        <v>67087</v>
      </c>
      <c r="J12" s="47">
        <v>0</v>
      </c>
      <c r="K12" s="47">
        <v>0</v>
      </c>
    </row>
    <row r="13" spans="1:11" s="7" customFormat="1" ht="12.75">
      <c r="A13" s="49" t="s">
        <v>30</v>
      </c>
      <c r="B13" s="50">
        <v>7</v>
      </c>
      <c r="C13" s="50"/>
      <c r="D13" s="51">
        <f>SUM(D6:D12)</f>
        <v>307.4</v>
      </c>
      <c r="E13" s="52">
        <f>SUM(E6:E12)</f>
        <v>19359.6</v>
      </c>
      <c r="F13" s="53">
        <f>SUM(F6:F12)</f>
        <v>1819009</v>
      </c>
      <c r="G13" s="53"/>
      <c r="H13" s="53">
        <f>SUM(H6:H12)</f>
        <v>215</v>
      </c>
      <c r="I13" s="53">
        <f>SUM(I6:I12)</f>
        <v>441984</v>
      </c>
      <c r="J13" s="53">
        <f>SUM(J6:J12)</f>
        <v>0</v>
      </c>
      <c r="K13" s="53">
        <f>SUM(K6:K12)</f>
        <v>2</v>
      </c>
    </row>
    <row r="15" ht="10.5" customHeight="1"/>
    <row r="16" spans="1:11" s="7" customFormat="1" ht="17.25">
      <c r="A16" s="24" t="s">
        <v>31</v>
      </c>
      <c r="B16" s="6"/>
      <c r="D16" s="6"/>
      <c r="E16" s="8"/>
      <c r="F16" s="9"/>
      <c r="H16" s="6"/>
      <c r="I16" s="6"/>
      <c r="J16" s="6"/>
      <c r="K16" s="6"/>
    </row>
    <row r="17" spans="4:11" ht="12.75">
      <c r="D17" s="10" t="s">
        <v>1</v>
      </c>
      <c r="E17" s="11" t="s">
        <v>2</v>
      </c>
      <c r="F17" s="9" t="s">
        <v>3</v>
      </c>
      <c r="H17" s="6" t="s">
        <v>4</v>
      </c>
      <c r="I17" s="9" t="s">
        <v>5</v>
      </c>
      <c r="J17" s="77" t="s">
        <v>6</v>
      </c>
      <c r="K17" s="77"/>
    </row>
    <row r="18" spans="1:11" s="7" customFormat="1" ht="12.75" customHeight="1">
      <c r="A18" s="12" t="s">
        <v>7</v>
      </c>
      <c r="B18" s="13" t="s">
        <v>8</v>
      </c>
      <c r="C18" s="12" t="s">
        <v>9</v>
      </c>
      <c r="D18" s="14" t="s">
        <v>10</v>
      </c>
      <c r="E18" s="15" t="s">
        <v>10</v>
      </c>
      <c r="F18" s="16" t="s">
        <v>11</v>
      </c>
      <c r="G18" s="12" t="s">
        <v>12</v>
      </c>
      <c r="H18" s="13" t="s">
        <v>13</v>
      </c>
      <c r="I18" s="17" t="s">
        <v>14</v>
      </c>
      <c r="J18" s="13" t="s">
        <v>15</v>
      </c>
      <c r="K18" s="13" t="s">
        <v>16</v>
      </c>
    </row>
    <row r="19" spans="1:11" ht="12.75">
      <c r="A19" s="54" t="s">
        <v>23</v>
      </c>
      <c r="B19" s="55" t="s">
        <v>32</v>
      </c>
      <c r="C19" s="54" t="s">
        <v>66</v>
      </c>
      <c r="D19" s="55">
        <v>16.8</v>
      </c>
      <c r="E19" s="56">
        <v>1624.3</v>
      </c>
      <c r="F19" s="57">
        <v>285863</v>
      </c>
      <c r="G19" s="54" t="s">
        <v>17</v>
      </c>
      <c r="H19" s="58">
        <v>19</v>
      </c>
      <c r="I19" s="59">
        <v>43373</v>
      </c>
      <c r="J19" s="58">
        <v>0</v>
      </c>
      <c r="K19" s="58">
        <v>0</v>
      </c>
    </row>
    <row r="20" spans="1:11" ht="12.75">
      <c r="A20" s="49" t="s">
        <v>33</v>
      </c>
      <c r="B20" s="50">
        <v>1</v>
      </c>
      <c r="C20" s="54"/>
      <c r="D20" s="50">
        <f>D19</f>
        <v>16.8</v>
      </c>
      <c r="E20" s="52">
        <f>E19</f>
        <v>1624.3</v>
      </c>
      <c r="F20" s="60">
        <f>SUM(F19)</f>
        <v>285863</v>
      </c>
      <c r="G20" s="54"/>
      <c r="H20" s="60">
        <f>SUM(H19)</f>
        <v>19</v>
      </c>
      <c r="I20" s="60">
        <f>SUM(I19)</f>
        <v>43373</v>
      </c>
      <c r="J20" s="60">
        <f>SUM(J19)</f>
        <v>0</v>
      </c>
      <c r="K20" s="60">
        <f>SUM(K19)</f>
        <v>0</v>
      </c>
    </row>
    <row r="21" spans="6:9" ht="12.75">
      <c r="F21" s="18"/>
      <c r="H21" s="19"/>
      <c r="I21" s="18"/>
    </row>
    <row r="22" spans="6:9" ht="10.5" customHeight="1">
      <c r="F22" s="18"/>
      <c r="H22" s="19"/>
      <c r="I22" s="18"/>
    </row>
    <row r="23" spans="1:11" s="7" customFormat="1" ht="17.25">
      <c r="A23" s="24" t="s">
        <v>34</v>
      </c>
      <c r="B23" s="6"/>
      <c r="D23" s="6"/>
      <c r="E23" s="8"/>
      <c r="F23" s="9"/>
      <c r="H23" s="6"/>
      <c r="I23" s="9"/>
      <c r="J23" s="6"/>
      <c r="K23" s="6"/>
    </row>
    <row r="24" spans="4:11" ht="12.75">
      <c r="D24" s="10" t="s">
        <v>1</v>
      </c>
      <c r="E24" s="11" t="s">
        <v>2</v>
      </c>
      <c r="F24" s="9" t="s">
        <v>3</v>
      </c>
      <c r="H24" s="6" t="s">
        <v>4</v>
      </c>
      <c r="I24" s="9" t="s">
        <v>5</v>
      </c>
      <c r="J24" s="77" t="s">
        <v>6</v>
      </c>
      <c r="K24" s="77"/>
    </row>
    <row r="25" spans="1:11" s="7" customFormat="1" ht="12.75">
      <c r="A25" s="12" t="s">
        <v>7</v>
      </c>
      <c r="B25" s="13" t="s">
        <v>8</v>
      </c>
      <c r="C25" s="12" t="s">
        <v>9</v>
      </c>
      <c r="D25" s="14" t="s">
        <v>10</v>
      </c>
      <c r="E25" s="15" t="s">
        <v>10</v>
      </c>
      <c r="F25" s="16" t="s">
        <v>11</v>
      </c>
      <c r="G25" s="12" t="s">
        <v>12</v>
      </c>
      <c r="H25" s="13" t="s">
        <v>13</v>
      </c>
      <c r="I25" s="17" t="s">
        <v>14</v>
      </c>
      <c r="J25" s="13" t="s">
        <v>15</v>
      </c>
      <c r="K25" s="13" t="s">
        <v>16</v>
      </c>
    </row>
    <row r="26" spans="1:11" ht="12.75">
      <c r="A26" s="27" t="s">
        <v>50</v>
      </c>
      <c r="B26" s="61">
        <v>11031301</v>
      </c>
      <c r="C26" s="27" t="s">
        <v>61</v>
      </c>
      <c r="D26" s="62">
        <v>67.3</v>
      </c>
      <c r="E26" s="63">
        <v>3502</v>
      </c>
      <c r="F26" s="64">
        <v>466874</v>
      </c>
      <c r="G26" s="27" t="s">
        <v>17</v>
      </c>
      <c r="H26" s="31">
        <v>102</v>
      </c>
      <c r="I26" s="32">
        <v>231002</v>
      </c>
      <c r="J26" s="31">
        <v>0</v>
      </c>
      <c r="K26" s="31">
        <v>1</v>
      </c>
    </row>
    <row r="27" spans="1:11" ht="12.75">
      <c r="A27" s="42" t="s">
        <v>23</v>
      </c>
      <c r="B27" s="65" t="s">
        <v>36</v>
      </c>
      <c r="C27" s="42" t="s">
        <v>62</v>
      </c>
      <c r="D27" s="44">
        <v>37</v>
      </c>
      <c r="E27" s="45">
        <v>955</v>
      </c>
      <c r="F27" s="46">
        <v>163164</v>
      </c>
      <c r="G27" s="42" t="s">
        <v>76</v>
      </c>
      <c r="H27" s="47">
        <v>35</v>
      </c>
      <c r="I27" s="48">
        <v>79900</v>
      </c>
      <c r="J27" s="47">
        <v>0</v>
      </c>
      <c r="K27" s="47">
        <v>9</v>
      </c>
    </row>
    <row r="28" spans="1:11" s="20" customFormat="1" ht="12.75">
      <c r="A28" s="49" t="s">
        <v>37</v>
      </c>
      <c r="B28" s="50">
        <v>2</v>
      </c>
      <c r="C28" s="66"/>
      <c r="D28" s="67">
        <f>SUM(D26:D27)</f>
        <v>104.3</v>
      </c>
      <c r="E28" s="52">
        <f>SUM(E26:E27)</f>
        <v>4457</v>
      </c>
      <c r="F28" s="53">
        <f>SUM(F26:F27)</f>
        <v>630038</v>
      </c>
      <c r="G28" s="68"/>
      <c r="H28" s="53">
        <f>SUM(H26:H27)</f>
        <v>137</v>
      </c>
      <c r="I28" s="53">
        <f>SUM(I26:I27)</f>
        <v>310902</v>
      </c>
      <c r="J28" s="53">
        <f>SUM(J26:J27)</f>
        <v>0</v>
      </c>
      <c r="K28" s="53">
        <f>SUM(K26:K27)</f>
        <v>10</v>
      </c>
    </row>
    <row r="29" spans="6:9" ht="12.75">
      <c r="F29" s="18"/>
      <c r="H29" s="19"/>
      <c r="I29" s="18"/>
    </row>
    <row r="30" spans="6:9" ht="10.5" customHeight="1">
      <c r="F30" s="18"/>
      <c r="H30" s="19"/>
      <c r="I30" s="18"/>
    </row>
    <row r="31" spans="1:11" s="7" customFormat="1" ht="17.25">
      <c r="A31" s="24" t="s">
        <v>67</v>
      </c>
      <c r="B31" s="6"/>
      <c r="D31" s="6"/>
      <c r="E31" s="8"/>
      <c r="F31" s="9"/>
      <c r="H31" s="6"/>
      <c r="I31" s="9"/>
      <c r="J31" s="6"/>
      <c r="K31" s="6"/>
    </row>
    <row r="32" spans="4:11" ht="12.75">
      <c r="D32" s="10" t="s">
        <v>1</v>
      </c>
      <c r="E32" s="11" t="s">
        <v>2</v>
      </c>
      <c r="F32" s="9" t="s">
        <v>3</v>
      </c>
      <c r="H32" s="6" t="s">
        <v>4</v>
      </c>
      <c r="I32" s="9" t="s">
        <v>5</v>
      </c>
      <c r="J32" s="77" t="s">
        <v>6</v>
      </c>
      <c r="K32" s="77"/>
    </row>
    <row r="33" spans="1:11" s="7" customFormat="1" ht="12.75">
      <c r="A33" s="12" t="s">
        <v>7</v>
      </c>
      <c r="B33" s="13" t="s">
        <v>8</v>
      </c>
      <c r="C33" s="12" t="s">
        <v>9</v>
      </c>
      <c r="D33" s="14" t="s">
        <v>10</v>
      </c>
      <c r="E33" s="15" t="s">
        <v>10</v>
      </c>
      <c r="F33" s="16" t="s">
        <v>11</v>
      </c>
      <c r="G33" s="12" t="s">
        <v>12</v>
      </c>
      <c r="H33" s="13" t="s">
        <v>13</v>
      </c>
      <c r="I33" s="17" t="s">
        <v>14</v>
      </c>
      <c r="J33" s="13" t="s">
        <v>15</v>
      </c>
      <c r="K33" s="13" t="s">
        <v>16</v>
      </c>
    </row>
    <row r="34" spans="1:11" ht="12.75">
      <c r="A34" s="27" t="s">
        <v>23</v>
      </c>
      <c r="B34" s="61">
        <v>17031301</v>
      </c>
      <c r="C34" s="27" t="s">
        <v>69</v>
      </c>
      <c r="D34" s="28">
        <v>47</v>
      </c>
      <c r="E34" s="29">
        <v>4664</v>
      </c>
      <c r="F34" s="64">
        <v>317886</v>
      </c>
      <c r="G34" s="27" t="s">
        <v>17</v>
      </c>
      <c r="H34" s="31">
        <v>39</v>
      </c>
      <c r="I34" s="32">
        <v>91406</v>
      </c>
      <c r="J34" s="31">
        <v>0</v>
      </c>
      <c r="K34" s="31">
        <v>0</v>
      </c>
    </row>
    <row r="35" spans="1:11" ht="12.75">
      <c r="A35" s="33" t="s">
        <v>23</v>
      </c>
      <c r="B35" s="40">
        <v>17041301</v>
      </c>
      <c r="C35" s="33" t="s">
        <v>73</v>
      </c>
      <c r="D35" s="35">
        <v>56.4</v>
      </c>
      <c r="E35" s="36">
        <v>3776</v>
      </c>
      <c r="F35" s="37">
        <v>484991</v>
      </c>
      <c r="G35" s="33" t="s">
        <v>22</v>
      </c>
      <c r="H35" s="38">
        <v>49</v>
      </c>
      <c r="I35" s="39">
        <v>101725</v>
      </c>
      <c r="J35" s="38">
        <v>0</v>
      </c>
      <c r="K35" s="38">
        <v>1</v>
      </c>
    </row>
    <row r="36" spans="1:11" ht="12.75">
      <c r="A36" s="42" t="s">
        <v>23</v>
      </c>
      <c r="B36" s="65">
        <v>17071301</v>
      </c>
      <c r="C36" s="42" t="s">
        <v>82</v>
      </c>
      <c r="D36" s="44">
        <v>107</v>
      </c>
      <c r="E36" s="45">
        <v>3645</v>
      </c>
      <c r="F36" s="69">
        <v>362157</v>
      </c>
      <c r="G36" s="42" t="s">
        <v>35</v>
      </c>
      <c r="H36" s="65">
        <v>48</v>
      </c>
      <c r="I36" s="69">
        <v>105286</v>
      </c>
      <c r="J36" s="65">
        <v>0</v>
      </c>
      <c r="K36" s="65">
        <v>0</v>
      </c>
    </row>
    <row r="37" spans="1:11" s="20" customFormat="1" ht="12.75">
      <c r="A37" s="49" t="s">
        <v>68</v>
      </c>
      <c r="B37" s="50">
        <v>3</v>
      </c>
      <c r="C37" s="66"/>
      <c r="D37" s="67">
        <f>SUM(D34:D36)</f>
        <v>210.4</v>
      </c>
      <c r="E37" s="67">
        <f>SUM(E34:E36)</f>
        <v>12085</v>
      </c>
      <c r="F37" s="70">
        <f>SUM(F34:F36)</f>
        <v>1165034</v>
      </c>
      <c r="G37" s="70"/>
      <c r="H37" s="70">
        <f>SUM(H34:H36)</f>
        <v>136</v>
      </c>
      <c r="I37" s="70">
        <f>SUM(I34:I36)</f>
        <v>298417</v>
      </c>
      <c r="J37" s="70">
        <f>SUM(J34:J36)</f>
        <v>0</v>
      </c>
      <c r="K37" s="70">
        <f>SUM(K34:K36)</f>
        <v>1</v>
      </c>
    </row>
    <row r="38" spans="1:11" s="20" customFormat="1" ht="12.75">
      <c r="A38" s="3"/>
      <c r="B38" s="6"/>
      <c r="C38" s="22"/>
      <c r="D38" s="11"/>
      <c r="E38" s="8"/>
      <c r="F38" s="9"/>
      <c r="G38" s="7"/>
      <c r="H38" s="9"/>
      <c r="I38" s="9"/>
      <c r="J38" s="9"/>
      <c r="K38" s="9"/>
    </row>
    <row r="39" ht="10.5" customHeight="1"/>
    <row r="40" spans="1:11" s="7" customFormat="1" ht="17.25">
      <c r="A40" s="24" t="s">
        <v>38</v>
      </c>
      <c r="B40" s="6"/>
      <c r="D40" s="6"/>
      <c r="E40" s="8"/>
      <c r="F40" s="9"/>
      <c r="H40" s="6"/>
      <c r="I40" s="9"/>
      <c r="J40" s="6"/>
      <c r="K40" s="6"/>
    </row>
    <row r="41" spans="4:11" ht="12.75">
      <c r="D41" s="10" t="s">
        <v>1</v>
      </c>
      <c r="E41" s="11" t="s">
        <v>2</v>
      </c>
      <c r="F41" s="9" t="s">
        <v>3</v>
      </c>
      <c r="H41" s="6" t="s">
        <v>4</v>
      </c>
      <c r="I41" s="21" t="s">
        <v>5</v>
      </c>
      <c r="J41" s="77" t="s">
        <v>6</v>
      </c>
      <c r="K41" s="77"/>
    </row>
    <row r="42" spans="1:11" s="7" customFormat="1" ht="12.75">
      <c r="A42" s="12" t="s">
        <v>7</v>
      </c>
      <c r="B42" s="13" t="s">
        <v>8</v>
      </c>
      <c r="C42" s="12" t="s">
        <v>9</v>
      </c>
      <c r="D42" s="14" t="s">
        <v>10</v>
      </c>
      <c r="E42" s="15" t="s">
        <v>10</v>
      </c>
      <c r="F42" s="16" t="s">
        <v>11</v>
      </c>
      <c r="G42" s="12" t="s">
        <v>12</v>
      </c>
      <c r="H42" s="13" t="s">
        <v>13</v>
      </c>
      <c r="I42" s="17" t="s">
        <v>14</v>
      </c>
      <c r="J42" s="13" t="s">
        <v>15</v>
      </c>
      <c r="K42" s="13" t="s">
        <v>16</v>
      </c>
    </row>
    <row r="43" spans="1:11" ht="12.75">
      <c r="A43" s="27" t="s">
        <v>94</v>
      </c>
      <c r="B43" s="61" t="s">
        <v>39</v>
      </c>
      <c r="C43" s="27" t="s">
        <v>40</v>
      </c>
      <c r="D43" s="61">
        <v>652.2</v>
      </c>
      <c r="E43" s="29">
        <v>26619.9</v>
      </c>
      <c r="F43" s="64">
        <v>15495288</v>
      </c>
      <c r="G43" s="27" t="s">
        <v>18</v>
      </c>
      <c r="H43" s="32">
        <v>1143</v>
      </c>
      <c r="I43" s="32">
        <v>2748027</v>
      </c>
      <c r="J43" s="31">
        <v>0</v>
      </c>
      <c r="K43" s="31">
        <v>31</v>
      </c>
    </row>
    <row r="44" spans="1:11" ht="12.75">
      <c r="A44" s="33" t="s">
        <v>94</v>
      </c>
      <c r="B44" s="40" t="s">
        <v>41</v>
      </c>
      <c r="C44" s="33" t="s">
        <v>42</v>
      </c>
      <c r="D44" s="36">
        <v>18245</v>
      </c>
      <c r="E44" s="71">
        <v>17158.9</v>
      </c>
      <c r="F44" s="37">
        <v>10556826</v>
      </c>
      <c r="G44" s="33" t="s">
        <v>18</v>
      </c>
      <c r="H44" s="38">
        <v>692</v>
      </c>
      <c r="I44" s="39">
        <v>1689069</v>
      </c>
      <c r="J44" s="38">
        <v>0</v>
      </c>
      <c r="K44" s="38">
        <v>26</v>
      </c>
    </row>
    <row r="45" spans="1:11" ht="12.75">
      <c r="A45" s="33" t="s">
        <v>63</v>
      </c>
      <c r="B45" s="40" t="s">
        <v>44</v>
      </c>
      <c r="C45" s="33" t="s">
        <v>45</v>
      </c>
      <c r="D45" s="36">
        <v>212.8</v>
      </c>
      <c r="E45" s="71">
        <v>22532</v>
      </c>
      <c r="F45" s="37">
        <v>7388082</v>
      </c>
      <c r="G45" s="33" t="s">
        <v>18</v>
      </c>
      <c r="H45" s="38">
        <v>556</v>
      </c>
      <c r="I45" s="39">
        <v>1190078</v>
      </c>
      <c r="J45" s="38">
        <v>0</v>
      </c>
      <c r="K45" s="38">
        <v>28</v>
      </c>
    </row>
    <row r="46" spans="1:11" ht="12.75">
      <c r="A46" s="33" t="s">
        <v>100</v>
      </c>
      <c r="B46" s="40" t="s">
        <v>98</v>
      </c>
      <c r="C46" s="33" t="s">
        <v>99</v>
      </c>
      <c r="D46" s="36">
        <v>312.4</v>
      </c>
      <c r="E46" s="71">
        <v>388</v>
      </c>
      <c r="F46" s="37">
        <v>448771</v>
      </c>
      <c r="G46" s="33" t="s">
        <v>43</v>
      </c>
      <c r="H46" s="38">
        <v>46</v>
      </c>
      <c r="I46" s="39">
        <v>99879</v>
      </c>
      <c r="J46" s="38">
        <v>0</v>
      </c>
      <c r="K46" s="38">
        <v>1</v>
      </c>
    </row>
    <row r="47" spans="1:11" ht="12.75">
      <c r="A47" s="33" t="s">
        <v>100</v>
      </c>
      <c r="B47" s="40">
        <v>30031301</v>
      </c>
      <c r="C47" s="33" t="s">
        <v>70</v>
      </c>
      <c r="D47" s="36">
        <v>36.4</v>
      </c>
      <c r="E47" s="71">
        <v>2250</v>
      </c>
      <c r="F47" s="37">
        <v>1608082</v>
      </c>
      <c r="G47" s="33" t="s">
        <v>43</v>
      </c>
      <c r="H47" s="38">
        <v>254</v>
      </c>
      <c r="I47" s="39">
        <v>584159</v>
      </c>
      <c r="J47" s="38">
        <v>0</v>
      </c>
      <c r="K47" s="38">
        <v>2</v>
      </c>
    </row>
    <row r="48" spans="1:11" ht="12.75">
      <c r="A48" s="33" t="s">
        <v>100</v>
      </c>
      <c r="B48" s="40" t="s">
        <v>101</v>
      </c>
      <c r="C48" s="33" t="s">
        <v>102</v>
      </c>
      <c r="D48" s="71"/>
      <c r="E48" s="71">
        <v>469.8</v>
      </c>
      <c r="F48" s="37">
        <v>2235</v>
      </c>
      <c r="G48" s="33" t="s">
        <v>43</v>
      </c>
      <c r="H48" s="38">
        <v>132</v>
      </c>
      <c r="I48" s="39">
        <v>401531</v>
      </c>
      <c r="J48" s="39">
        <v>0</v>
      </c>
      <c r="K48" s="39">
        <v>7</v>
      </c>
    </row>
    <row r="49" spans="1:11" ht="12.75">
      <c r="A49" s="42" t="s">
        <v>64</v>
      </c>
      <c r="B49" s="65" t="s">
        <v>46</v>
      </c>
      <c r="C49" s="42" t="s">
        <v>47</v>
      </c>
      <c r="D49" s="44">
        <v>160</v>
      </c>
      <c r="E49" s="45">
        <v>19451</v>
      </c>
      <c r="F49" s="46">
        <v>3094707</v>
      </c>
      <c r="G49" s="42" t="s">
        <v>18</v>
      </c>
      <c r="H49" s="47">
        <v>445</v>
      </c>
      <c r="I49" s="48">
        <v>903137</v>
      </c>
      <c r="J49" s="47">
        <v>0</v>
      </c>
      <c r="K49" s="47">
        <v>25</v>
      </c>
    </row>
    <row r="50" spans="1:11" s="7" customFormat="1" ht="12.75">
      <c r="A50" s="49" t="s">
        <v>48</v>
      </c>
      <c r="B50" s="50">
        <v>7</v>
      </c>
      <c r="C50" s="50"/>
      <c r="D50" s="52">
        <f>SUM(D43:D49)</f>
        <v>19618.800000000003</v>
      </c>
      <c r="E50" s="52">
        <f>SUM(E43:E49)</f>
        <v>88869.6</v>
      </c>
      <c r="F50" s="53">
        <f>SUM(F43:F49)</f>
        <v>38593991</v>
      </c>
      <c r="G50" s="68"/>
      <c r="H50" s="53">
        <f>SUM(H43:H49)</f>
        <v>3268</v>
      </c>
      <c r="I50" s="53">
        <f>SUM(I43:I49)</f>
        <v>7615880</v>
      </c>
      <c r="J50" s="53">
        <f>SUM(J43:J49)</f>
        <v>0</v>
      </c>
      <c r="K50" s="53">
        <f>SUM(K43:K49)</f>
        <v>120</v>
      </c>
    </row>
    <row r="51" ht="12.75">
      <c r="H51" s="5"/>
    </row>
    <row r="52" ht="10.5" customHeight="1"/>
    <row r="53" spans="1:11" s="7" customFormat="1" ht="17.25">
      <c r="A53" s="24" t="s">
        <v>49</v>
      </c>
      <c r="B53" s="6"/>
      <c r="D53" s="6"/>
      <c r="E53" s="8"/>
      <c r="F53" s="9"/>
      <c r="H53" s="6"/>
      <c r="I53" s="9"/>
      <c r="J53" s="6"/>
      <c r="K53" s="6"/>
    </row>
    <row r="54" spans="4:11" ht="12.75">
      <c r="D54" s="10" t="s">
        <v>1</v>
      </c>
      <c r="E54" s="11" t="s">
        <v>2</v>
      </c>
      <c r="F54" s="9" t="s">
        <v>3</v>
      </c>
      <c r="H54" s="6" t="s">
        <v>4</v>
      </c>
      <c r="I54" s="21" t="s">
        <v>5</v>
      </c>
      <c r="J54" s="77" t="s">
        <v>6</v>
      </c>
      <c r="K54" s="77"/>
    </row>
    <row r="55" spans="1:11" s="7" customFormat="1" ht="12.75">
      <c r="A55" s="12" t="s">
        <v>7</v>
      </c>
      <c r="B55" s="13" t="s">
        <v>8</v>
      </c>
      <c r="C55" s="12" t="s">
        <v>9</v>
      </c>
      <c r="D55" s="14" t="s">
        <v>10</v>
      </c>
      <c r="E55" s="15" t="s">
        <v>10</v>
      </c>
      <c r="F55" s="16" t="s">
        <v>11</v>
      </c>
      <c r="G55" s="12" t="s">
        <v>12</v>
      </c>
      <c r="H55" s="13" t="s">
        <v>13</v>
      </c>
      <c r="I55" s="17" t="s">
        <v>14</v>
      </c>
      <c r="J55" s="13" t="s">
        <v>15</v>
      </c>
      <c r="K55" s="13" t="s">
        <v>16</v>
      </c>
    </row>
    <row r="56" spans="1:11" ht="12.75">
      <c r="A56" s="27" t="s">
        <v>50</v>
      </c>
      <c r="B56" s="61">
        <v>32961302</v>
      </c>
      <c r="C56" s="27" t="s">
        <v>71</v>
      </c>
      <c r="D56" s="61">
        <v>73.6</v>
      </c>
      <c r="E56" s="29">
        <v>1577</v>
      </c>
      <c r="F56" s="64">
        <v>377595</v>
      </c>
      <c r="G56" s="27" t="s">
        <v>22</v>
      </c>
      <c r="H56" s="31">
        <v>59</v>
      </c>
      <c r="I56" s="32">
        <v>138557</v>
      </c>
      <c r="J56" s="31">
        <v>0</v>
      </c>
      <c r="K56" s="31">
        <v>0</v>
      </c>
    </row>
    <row r="57" spans="1:11" ht="12.75">
      <c r="A57" s="33" t="s">
        <v>50</v>
      </c>
      <c r="B57" s="40" t="s">
        <v>51</v>
      </c>
      <c r="C57" s="33" t="s">
        <v>65</v>
      </c>
      <c r="D57" s="36">
        <v>18</v>
      </c>
      <c r="E57" s="36">
        <v>1065</v>
      </c>
      <c r="F57" s="37">
        <v>235101</v>
      </c>
      <c r="G57" s="33" t="s">
        <v>22</v>
      </c>
      <c r="H57" s="38">
        <v>65</v>
      </c>
      <c r="I57" s="39">
        <v>161973</v>
      </c>
      <c r="J57" s="38">
        <v>0</v>
      </c>
      <c r="K57" s="38">
        <v>1</v>
      </c>
    </row>
    <row r="58" spans="1:11" ht="12.75">
      <c r="A58" s="33" t="s">
        <v>50</v>
      </c>
      <c r="B58" s="38">
        <v>32011302</v>
      </c>
      <c r="C58" s="41" t="s">
        <v>74</v>
      </c>
      <c r="D58" s="36">
        <v>43</v>
      </c>
      <c r="E58" s="36">
        <v>1880</v>
      </c>
      <c r="F58" s="37">
        <v>266705</v>
      </c>
      <c r="G58" s="33" t="s">
        <v>76</v>
      </c>
      <c r="H58" s="38">
        <v>59</v>
      </c>
      <c r="I58" s="39">
        <v>133659</v>
      </c>
      <c r="J58" s="38">
        <v>0</v>
      </c>
      <c r="K58" s="38">
        <v>0</v>
      </c>
    </row>
    <row r="59" spans="1:11" ht="12.75">
      <c r="A59" s="33" t="s">
        <v>50</v>
      </c>
      <c r="B59" s="38">
        <v>32051301</v>
      </c>
      <c r="C59" s="41" t="s">
        <v>88</v>
      </c>
      <c r="D59" s="36">
        <v>24.4</v>
      </c>
      <c r="E59" s="36">
        <v>1230.8</v>
      </c>
      <c r="F59" s="37">
        <v>306715</v>
      </c>
      <c r="G59" s="33" t="s">
        <v>22</v>
      </c>
      <c r="H59" s="38">
        <v>65</v>
      </c>
      <c r="I59" s="39">
        <v>155910</v>
      </c>
      <c r="J59" s="38">
        <v>0</v>
      </c>
      <c r="K59" s="38">
        <v>1</v>
      </c>
    </row>
    <row r="60" spans="1:11" ht="12.75">
      <c r="A60" s="33" t="s">
        <v>23</v>
      </c>
      <c r="B60" s="40">
        <v>32951301</v>
      </c>
      <c r="C60" s="33" t="s">
        <v>79</v>
      </c>
      <c r="D60" s="35">
        <v>38.6</v>
      </c>
      <c r="E60" s="36">
        <v>1807.3</v>
      </c>
      <c r="F60" s="37">
        <v>258753</v>
      </c>
      <c r="G60" s="33" t="s">
        <v>17</v>
      </c>
      <c r="H60" s="38">
        <v>37</v>
      </c>
      <c r="I60" s="39">
        <v>82460</v>
      </c>
      <c r="J60" s="38">
        <v>0</v>
      </c>
      <c r="K60" s="38">
        <v>0</v>
      </c>
    </row>
    <row r="61" spans="1:11" s="7" customFormat="1" ht="12.75">
      <c r="A61" s="33" t="s">
        <v>23</v>
      </c>
      <c r="B61" s="40">
        <v>32971302</v>
      </c>
      <c r="C61" s="33" t="s">
        <v>96</v>
      </c>
      <c r="D61" s="35">
        <v>18</v>
      </c>
      <c r="E61" s="36">
        <v>2424.3</v>
      </c>
      <c r="F61" s="37">
        <v>178518</v>
      </c>
      <c r="G61" s="33" t="s">
        <v>17</v>
      </c>
      <c r="H61" s="38">
        <v>23</v>
      </c>
      <c r="I61" s="39">
        <v>51800</v>
      </c>
      <c r="J61" s="38">
        <v>0</v>
      </c>
      <c r="K61" s="38">
        <v>1</v>
      </c>
    </row>
    <row r="62" spans="1:11" s="7" customFormat="1" ht="12.75">
      <c r="A62" s="33" t="s">
        <v>23</v>
      </c>
      <c r="B62" s="40">
        <v>32031301</v>
      </c>
      <c r="C62" s="33" t="s">
        <v>80</v>
      </c>
      <c r="D62" s="35">
        <v>17</v>
      </c>
      <c r="E62" s="36">
        <v>616</v>
      </c>
      <c r="F62" s="37">
        <v>215834</v>
      </c>
      <c r="G62" s="33" t="s">
        <v>22</v>
      </c>
      <c r="H62" s="38">
        <v>18</v>
      </c>
      <c r="I62" s="39">
        <v>42172</v>
      </c>
      <c r="J62" s="38">
        <v>0</v>
      </c>
      <c r="K62" s="38">
        <v>1</v>
      </c>
    </row>
    <row r="63" spans="1:11" s="7" customFormat="1" ht="12.75">
      <c r="A63" s="33" t="s">
        <v>23</v>
      </c>
      <c r="B63" s="40" t="s">
        <v>103</v>
      </c>
      <c r="C63" s="33" t="s">
        <v>104</v>
      </c>
      <c r="D63" s="35">
        <v>133.2</v>
      </c>
      <c r="E63" s="36">
        <v>133.2</v>
      </c>
      <c r="F63" s="37">
        <v>540751</v>
      </c>
      <c r="G63" s="33" t="s">
        <v>22</v>
      </c>
      <c r="H63" s="38">
        <v>44</v>
      </c>
      <c r="I63" s="39">
        <v>81894</v>
      </c>
      <c r="J63" s="38">
        <v>0</v>
      </c>
      <c r="K63" s="38">
        <v>0</v>
      </c>
    </row>
    <row r="64" spans="1:11" ht="12.75">
      <c r="A64" s="33" t="s">
        <v>23</v>
      </c>
      <c r="B64" s="40">
        <v>32061301</v>
      </c>
      <c r="C64" s="33" t="s">
        <v>89</v>
      </c>
      <c r="D64" s="40">
        <v>83.7</v>
      </c>
      <c r="E64" s="36">
        <v>5859.7</v>
      </c>
      <c r="F64" s="72">
        <v>107695</v>
      </c>
      <c r="G64" s="33" t="s">
        <v>22</v>
      </c>
      <c r="H64" s="40">
        <v>26</v>
      </c>
      <c r="I64" s="72">
        <v>111519</v>
      </c>
      <c r="J64" s="40">
        <v>0</v>
      </c>
      <c r="K64" s="40">
        <v>3</v>
      </c>
    </row>
    <row r="65" spans="1:11" s="7" customFormat="1" ht="12.75">
      <c r="A65" s="33" t="s">
        <v>23</v>
      </c>
      <c r="B65" s="40">
        <v>32061303</v>
      </c>
      <c r="C65" s="33" t="s">
        <v>95</v>
      </c>
      <c r="D65" s="35">
        <v>60</v>
      </c>
      <c r="E65" s="36">
        <v>4454</v>
      </c>
      <c r="F65" s="37">
        <v>293419</v>
      </c>
      <c r="G65" s="33" t="s">
        <v>22</v>
      </c>
      <c r="H65" s="38">
        <v>61</v>
      </c>
      <c r="I65" s="39">
        <v>128924</v>
      </c>
      <c r="J65" s="38">
        <v>0</v>
      </c>
      <c r="K65" s="38">
        <v>1</v>
      </c>
    </row>
    <row r="66" spans="1:11" s="7" customFormat="1" ht="12.75">
      <c r="A66" s="33" t="s">
        <v>23</v>
      </c>
      <c r="B66" s="40" t="s">
        <v>113</v>
      </c>
      <c r="C66" s="33" t="s">
        <v>114</v>
      </c>
      <c r="D66" s="35">
        <v>39.4</v>
      </c>
      <c r="E66" s="36">
        <v>1202</v>
      </c>
      <c r="F66" s="37">
        <v>5596</v>
      </c>
      <c r="G66" s="33" t="s">
        <v>22</v>
      </c>
      <c r="H66" s="38">
        <v>29</v>
      </c>
      <c r="I66" s="39">
        <v>29410</v>
      </c>
      <c r="J66" s="38">
        <v>0</v>
      </c>
      <c r="K66" s="38">
        <v>0</v>
      </c>
    </row>
    <row r="67" spans="1:11" ht="12.75" customHeight="1">
      <c r="A67" s="33" t="s">
        <v>83</v>
      </c>
      <c r="B67" s="40">
        <v>32061302</v>
      </c>
      <c r="C67" s="33" t="s">
        <v>84</v>
      </c>
      <c r="D67" s="35">
        <v>31.2</v>
      </c>
      <c r="E67" s="36">
        <v>1514</v>
      </c>
      <c r="F67" s="37">
        <v>294890</v>
      </c>
      <c r="G67" s="33" t="s">
        <v>35</v>
      </c>
      <c r="H67" s="38">
        <v>29</v>
      </c>
      <c r="I67" s="39">
        <v>64527</v>
      </c>
      <c r="J67" s="38">
        <v>0</v>
      </c>
      <c r="K67" s="38">
        <v>0</v>
      </c>
    </row>
    <row r="68" spans="1:11" ht="12.75" customHeight="1">
      <c r="A68" s="33" t="s">
        <v>83</v>
      </c>
      <c r="B68" s="40">
        <v>32131303</v>
      </c>
      <c r="C68" s="33" t="s">
        <v>115</v>
      </c>
      <c r="D68" s="35"/>
      <c r="E68" s="36">
        <v>6642.1</v>
      </c>
      <c r="F68" s="37">
        <v>0</v>
      </c>
      <c r="G68" s="33" t="s">
        <v>116</v>
      </c>
      <c r="H68" s="38">
        <v>12</v>
      </c>
      <c r="I68" s="39">
        <v>9908</v>
      </c>
      <c r="J68" s="38">
        <v>0</v>
      </c>
      <c r="K68" s="38">
        <v>0</v>
      </c>
    </row>
    <row r="69" spans="1:11" ht="12.75" customHeight="1">
      <c r="A69" s="33"/>
      <c r="B69" s="40"/>
      <c r="C69" s="33"/>
      <c r="D69" s="35"/>
      <c r="E69" s="36"/>
      <c r="F69" s="37"/>
      <c r="G69" s="33" t="s">
        <v>17</v>
      </c>
      <c r="H69" s="38"/>
      <c r="I69" s="39"/>
      <c r="J69" s="38"/>
      <c r="K69" s="38"/>
    </row>
    <row r="70" spans="1:11" ht="12.75" customHeight="1">
      <c r="A70" s="42"/>
      <c r="B70" s="65"/>
      <c r="C70" s="42"/>
      <c r="D70" s="44"/>
      <c r="E70" s="45"/>
      <c r="F70" s="46"/>
      <c r="G70" s="42" t="s">
        <v>35</v>
      </c>
      <c r="H70" s="47"/>
      <c r="I70" s="48"/>
      <c r="J70" s="47"/>
      <c r="K70" s="47"/>
    </row>
    <row r="71" spans="1:11" s="7" customFormat="1" ht="12.75">
      <c r="A71" s="49" t="s">
        <v>52</v>
      </c>
      <c r="B71" s="50">
        <v>13</v>
      </c>
      <c r="C71" s="50"/>
      <c r="D71" s="51">
        <f>SUM(D56:D70)</f>
        <v>580.1</v>
      </c>
      <c r="E71" s="52">
        <f>SUM(E56:E70)</f>
        <v>30405.4</v>
      </c>
      <c r="F71" s="53">
        <f>SUM(F56:F70)</f>
        <v>3081572</v>
      </c>
      <c r="G71" s="68"/>
      <c r="H71" s="53">
        <f>SUM(H56:H70)</f>
        <v>527</v>
      </c>
      <c r="I71" s="53">
        <f>SUM(I56:I70)</f>
        <v>1192713</v>
      </c>
      <c r="J71" s="53">
        <f>SUM(J56:J70)</f>
        <v>0</v>
      </c>
      <c r="K71" s="53">
        <f>SUM(K56:K70)</f>
        <v>8</v>
      </c>
    </row>
    <row r="73" ht="10.5" customHeight="1"/>
    <row r="74" spans="1:11" s="7" customFormat="1" ht="17.25">
      <c r="A74" s="24" t="s">
        <v>53</v>
      </c>
      <c r="B74" s="6"/>
      <c r="D74" s="6"/>
      <c r="E74" s="8"/>
      <c r="F74" s="9"/>
      <c r="H74" s="6"/>
      <c r="I74" s="9"/>
      <c r="J74" s="6"/>
      <c r="K74" s="6"/>
    </row>
    <row r="75" spans="4:11" ht="12.75">
      <c r="D75" s="10" t="s">
        <v>1</v>
      </c>
      <c r="E75" s="11" t="s">
        <v>2</v>
      </c>
      <c r="F75" s="9" t="s">
        <v>3</v>
      </c>
      <c r="H75" s="6" t="s">
        <v>4</v>
      </c>
      <c r="I75" s="21" t="s">
        <v>5</v>
      </c>
      <c r="J75" s="77" t="s">
        <v>6</v>
      </c>
      <c r="K75" s="77"/>
    </row>
    <row r="76" spans="1:11" s="7" customFormat="1" ht="12.75">
      <c r="A76" s="12" t="s">
        <v>7</v>
      </c>
      <c r="B76" s="13" t="s">
        <v>8</v>
      </c>
      <c r="C76" s="12" t="s">
        <v>9</v>
      </c>
      <c r="D76" s="14" t="s">
        <v>10</v>
      </c>
      <c r="E76" s="15" t="s">
        <v>10</v>
      </c>
      <c r="F76" s="16" t="s">
        <v>11</v>
      </c>
      <c r="G76" s="12" t="s">
        <v>12</v>
      </c>
      <c r="H76" s="13" t="s">
        <v>13</v>
      </c>
      <c r="I76" s="17" t="s">
        <v>14</v>
      </c>
      <c r="J76" s="13" t="s">
        <v>15</v>
      </c>
      <c r="K76" s="13" t="s">
        <v>16</v>
      </c>
    </row>
    <row r="77" spans="1:11" ht="12.75">
      <c r="A77" s="42" t="s">
        <v>23</v>
      </c>
      <c r="B77" s="65" t="s">
        <v>105</v>
      </c>
      <c r="C77" s="42" t="s">
        <v>106</v>
      </c>
      <c r="D77" s="65">
        <v>33.3</v>
      </c>
      <c r="E77" s="45">
        <v>1735</v>
      </c>
      <c r="F77" s="46">
        <v>112346</v>
      </c>
      <c r="G77" s="42" t="s">
        <v>22</v>
      </c>
      <c r="H77" s="47">
        <v>9</v>
      </c>
      <c r="I77" s="48">
        <v>20131</v>
      </c>
      <c r="J77" s="47">
        <v>0</v>
      </c>
      <c r="K77" s="47">
        <v>0</v>
      </c>
    </row>
    <row r="78" spans="1:11" s="7" customFormat="1" ht="12.75">
      <c r="A78" s="49" t="s">
        <v>54</v>
      </c>
      <c r="B78" s="50">
        <v>1</v>
      </c>
      <c r="C78" s="50"/>
      <c r="D78" s="51">
        <f>SUM(D77:D77)</f>
        <v>33.3</v>
      </c>
      <c r="E78" s="52">
        <f>SUM(E77:E77)</f>
        <v>1735</v>
      </c>
      <c r="F78" s="53">
        <f>SUM(F77:F77)</f>
        <v>112346</v>
      </c>
      <c r="G78" s="68"/>
      <c r="H78" s="53">
        <f>SUM(H77:H77)</f>
        <v>9</v>
      </c>
      <c r="I78" s="53">
        <f>SUM(I77:I77)</f>
        <v>20131</v>
      </c>
      <c r="J78" s="53">
        <f>SUM(J77:J77)</f>
        <v>0</v>
      </c>
      <c r="K78" s="53">
        <f>SUM(K77:K77)</f>
        <v>0</v>
      </c>
    </row>
    <row r="79" ht="12.75" customHeight="1"/>
    <row r="80" ht="10.5" customHeight="1"/>
    <row r="81" spans="1:11" s="7" customFormat="1" ht="17.25">
      <c r="A81" s="24" t="s">
        <v>55</v>
      </c>
      <c r="B81" s="6"/>
      <c r="D81" s="6"/>
      <c r="E81" s="8"/>
      <c r="F81" s="9"/>
      <c r="H81" s="6"/>
      <c r="I81" s="9"/>
      <c r="J81" s="6"/>
      <c r="K81" s="6"/>
    </row>
    <row r="82" spans="4:11" ht="12.75">
      <c r="D82" s="10" t="s">
        <v>1</v>
      </c>
      <c r="E82" s="11" t="s">
        <v>2</v>
      </c>
      <c r="F82" s="9" t="s">
        <v>3</v>
      </c>
      <c r="H82" s="6" t="s">
        <v>4</v>
      </c>
      <c r="I82" s="9" t="s">
        <v>5</v>
      </c>
      <c r="J82" s="77" t="s">
        <v>6</v>
      </c>
      <c r="K82" s="77"/>
    </row>
    <row r="83" spans="1:11" s="7" customFormat="1" ht="12.75">
      <c r="A83" s="12" t="s">
        <v>7</v>
      </c>
      <c r="B83" s="13" t="s">
        <v>8</v>
      </c>
      <c r="C83" s="12" t="s">
        <v>9</v>
      </c>
      <c r="D83" s="14" t="s">
        <v>10</v>
      </c>
      <c r="E83" s="15" t="s">
        <v>10</v>
      </c>
      <c r="F83" s="16" t="s">
        <v>11</v>
      </c>
      <c r="G83" s="12" t="s">
        <v>12</v>
      </c>
      <c r="H83" s="13" t="s">
        <v>13</v>
      </c>
      <c r="I83" s="16" t="s">
        <v>14</v>
      </c>
      <c r="J83" s="13" t="s">
        <v>15</v>
      </c>
      <c r="K83" s="13" t="s">
        <v>16</v>
      </c>
    </row>
    <row r="84" spans="1:11" s="7" customFormat="1" ht="12.75">
      <c r="A84" s="73" t="s">
        <v>124</v>
      </c>
      <c r="B84" s="61" t="s">
        <v>122</v>
      </c>
      <c r="C84" s="73" t="s">
        <v>123</v>
      </c>
      <c r="D84" s="62">
        <v>67.7</v>
      </c>
      <c r="E84" s="63">
        <v>1154.6</v>
      </c>
      <c r="F84" s="30">
        <v>505687</v>
      </c>
      <c r="G84" s="27" t="s">
        <v>125</v>
      </c>
      <c r="H84" s="61">
        <v>87</v>
      </c>
      <c r="I84" s="30">
        <v>222551</v>
      </c>
      <c r="J84" s="61">
        <v>0</v>
      </c>
      <c r="K84" s="61">
        <v>6</v>
      </c>
    </row>
    <row r="85" spans="1:11" ht="12.75">
      <c r="A85" s="33" t="s">
        <v>72</v>
      </c>
      <c r="B85" s="40">
        <v>56021301</v>
      </c>
      <c r="C85" s="33" t="s">
        <v>75</v>
      </c>
      <c r="D85" s="76">
        <v>67.2</v>
      </c>
      <c r="E85" s="71">
        <v>1185</v>
      </c>
      <c r="F85" s="37">
        <v>0</v>
      </c>
      <c r="G85" s="33" t="s">
        <v>35</v>
      </c>
      <c r="H85" s="38">
        <v>3</v>
      </c>
      <c r="I85" s="39">
        <v>11326</v>
      </c>
      <c r="J85" s="38">
        <v>0</v>
      </c>
      <c r="K85" s="38">
        <v>0</v>
      </c>
    </row>
    <row r="86" spans="1:11" ht="12.75">
      <c r="A86" s="41" t="s">
        <v>111</v>
      </c>
      <c r="B86" s="40" t="s">
        <v>107</v>
      </c>
      <c r="C86" s="41" t="s">
        <v>108</v>
      </c>
      <c r="D86" s="76">
        <v>81.6</v>
      </c>
      <c r="E86" s="71">
        <v>736.1</v>
      </c>
      <c r="F86" s="37">
        <v>337453</v>
      </c>
      <c r="G86" s="33" t="s">
        <v>22</v>
      </c>
      <c r="H86" s="38">
        <v>80</v>
      </c>
      <c r="I86" s="39">
        <v>177400</v>
      </c>
      <c r="J86" s="38">
        <v>0</v>
      </c>
      <c r="K86" s="38">
        <v>0</v>
      </c>
    </row>
    <row r="87" spans="1:11" ht="12.75">
      <c r="A87" s="41" t="s">
        <v>111</v>
      </c>
      <c r="B87" s="40" t="s">
        <v>109</v>
      </c>
      <c r="C87" s="41" t="s">
        <v>110</v>
      </c>
      <c r="D87" s="76">
        <v>141.7</v>
      </c>
      <c r="E87" s="71">
        <v>521.1</v>
      </c>
      <c r="F87" s="37">
        <v>156345</v>
      </c>
      <c r="G87" s="41" t="s">
        <v>76</v>
      </c>
      <c r="H87" s="38">
        <v>23</v>
      </c>
      <c r="I87" s="39">
        <v>44814</v>
      </c>
      <c r="J87" s="38">
        <v>0</v>
      </c>
      <c r="K87" s="38">
        <v>3</v>
      </c>
    </row>
    <row r="88" spans="1:11" ht="12.75">
      <c r="A88" s="41" t="s">
        <v>111</v>
      </c>
      <c r="B88" s="38" t="s">
        <v>127</v>
      </c>
      <c r="C88" s="41" t="s">
        <v>128</v>
      </c>
      <c r="D88" s="76">
        <v>51.4</v>
      </c>
      <c r="E88" s="71">
        <v>3781.8</v>
      </c>
      <c r="F88" s="37">
        <v>1320</v>
      </c>
      <c r="G88" s="41" t="s">
        <v>22</v>
      </c>
      <c r="H88" s="38">
        <v>1</v>
      </c>
      <c r="I88" s="39">
        <v>160</v>
      </c>
      <c r="J88" s="38">
        <v>0</v>
      </c>
      <c r="K88" s="38">
        <v>0</v>
      </c>
    </row>
    <row r="89" spans="1:11" ht="12.75">
      <c r="A89" s="41" t="s">
        <v>126</v>
      </c>
      <c r="B89" s="38" t="s">
        <v>129</v>
      </c>
      <c r="C89" s="41" t="s">
        <v>130</v>
      </c>
      <c r="D89" s="35">
        <v>163</v>
      </c>
      <c r="E89" s="71">
        <v>3174.4</v>
      </c>
      <c r="F89" s="37">
        <v>0</v>
      </c>
      <c r="G89" s="41" t="s">
        <v>131</v>
      </c>
      <c r="H89" s="38">
        <v>2</v>
      </c>
      <c r="I89" s="39">
        <v>535</v>
      </c>
      <c r="J89" s="38">
        <v>0</v>
      </c>
      <c r="K89" s="38">
        <v>0</v>
      </c>
    </row>
    <row r="90" spans="1:11" ht="12.75">
      <c r="A90" s="33" t="s">
        <v>56</v>
      </c>
      <c r="B90" s="40" t="s">
        <v>57</v>
      </c>
      <c r="C90" s="33" t="s">
        <v>58</v>
      </c>
      <c r="D90" s="40">
        <v>47.3</v>
      </c>
      <c r="E90" s="36">
        <v>3666</v>
      </c>
      <c r="F90" s="37">
        <v>313959</v>
      </c>
      <c r="G90" s="33" t="s">
        <v>35</v>
      </c>
      <c r="H90" s="38">
        <v>108</v>
      </c>
      <c r="I90" s="39">
        <v>231951</v>
      </c>
      <c r="J90" s="38">
        <v>0</v>
      </c>
      <c r="K90" s="38">
        <v>7</v>
      </c>
    </row>
    <row r="91" spans="1:11" ht="12.75">
      <c r="A91" s="41" t="s">
        <v>23</v>
      </c>
      <c r="B91" s="38">
        <v>56841328</v>
      </c>
      <c r="C91" s="41" t="s">
        <v>90</v>
      </c>
      <c r="D91" s="35">
        <v>32</v>
      </c>
      <c r="E91" s="36">
        <v>3612</v>
      </c>
      <c r="F91" s="37">
        <v>534060</v>
      </c>
      <c r="G91" s="33" t="s">
        <v>35</v>
      </c>
      <c r="H91" s="38">
        <v>75</v>
      </c>
      <c r="I91" s="39">
        <v>168307</v>
      </c>
      <c r="J91" s="38">
        <v>0</v>
      </c>
      <c r="K91" s="38">
        <v>0</v>
      </c>
    </row>
    <row r="92" spans="1:11" ht="12.75">
      <c r="A92" s="41" t="s">
        <v>23</v>
      </c>
      <c r="B92" s="40" t="s">
        <v>132</v>
      </c>
      <c r="C92" s="33" t="s">
        <v>133</v>
      </c>
      <c r="D92" s="35">
        <v>92.5</v>
      </c>
      <c r="E92" s="36">
        <v>1403</v>
      </c>
      <c r="F92" s="37">
        <v>8049</v>
      </c>
      <c r="G92" s="33" t="s">
        <v>35</v>
      </c>
      <c r="H92" s="38">
        <v>8</v>
      </c>
      <c r="I92" s="39">
        <v>5312</v>
      </c>
      <c r="J92" s="38">
        <v>0</v>
      </c>
      <c r="K92" s="38">
        <v>0</v>
      </c>
    </row>
    <row r="93" spans="1:11" ht="12.75">
      <c r="A93" s="41" t="s">
        <v>59</v>
      </c>
      <c r="B93" s="38">
        <v>56851303</v>
      </c>
      <c r="C93" s="41" t="s">
        <v>97</v>
      </c>
      <c r="D93" s="35">
        <v>75.6</v>
      </c>
      <c r="E93" s="36">
        <v>2286.5</v>
      </c>
      <c r="F93" s="37">
        <v>33792</v>
      </c>
      <c r="G93" s="33" t="s">
        <v>35</v>
      </c>
      <c r="H93" s="38">
        <v>52</v>
      </c>
      <c r="I93" s="39">
        <v>110301</v>
      </c>
      <c r="J93" s="38">
        <v>0</v>
      </c>
      <c r="K93" s="38">
        <v>1</v>
      </c>
    </row>
    <row r="94" spans="1:11" ht="12.75">
      <c r="A94" s="33" t="s">
        <v>59</v>
      </c>
      <c r="B94" s="40">
        <v>56961301</v>
      </c>
      <c r="C94" s="33" t="s">
        <v>91</v>
      </c>
      <c r="D94" s="35">
        <v>41.6</v>
      </c>
      <c r="E94" s="36">
        <v>910</v>
      </c>
      <c r="F94" s="37">
        <v>0</v>
      </c>
      <c r="G94" s="33" t="s">
        <v>35</v>
      </c>
      <c r="H94" s="38">
        <v>3</v>
      </c>
      <c r="I94" s="39">
        <v>608</v>
      </c>
      <c r="J94" s="38">
        <v>0</v>
      </c>
      <c r="K94" s="38">
        <v>0</v>
      </c>
    </row>
    <row r="95" spans="1:11" ht="12.75">
      <c r="A95" s="33" t="s">
        <v>59</v>
      </c>
      <c r="B95" s="40">
        <v>56061301</v>
      </c>
      <c r="C95" s="33" t="s">
        <v>81</v>
      </c>
      <c r="D95" s="35">
        <v>69.9</v>
      </c>
      <c r="E95" s="36">
        <v>2638</v>
      </c>
      <c r="F95" s="37">
        <v>406037</v>
      </c>
      <c r="G95" s="33" t="s">
        <v>22</v>
      </c>
      <c r="H95" s="38">
        <v>161</v>
      </c>
      <c r="I95" s="39">
        <v>337433</v>
      </c>
      <c r="J95" s="38">
        <v>0</v>
      </c>
      <c r="K95" s="38">
        <v>5</v>
      </c>
    </row>
    <row r="96" spans="1:11" ht="12.75">
      <c r="A96" s="42" t="s">
        <v>59</v>
      </c>
      <c r="B96" s="65">
        <v>56071301</v>
      </c>
      <c r="C96" s="42" t="s">
        <v>85</v>
      </c>
      <c r="D96" s="44">
        <v>111</v>
      </c>
      <c r="E96" s="45">
        <v>2469.1</v>
      </c>
      <c r="F96" s="46">
        <v>0</v>
      </c>
      <c r="G96" s="42" t="s">
        <v>76</v>
      </c>
      <c r="H96" s="47">
        <v>4</v>
      </c>
      <c r="I96" s="48">
        <v>13158</v>
      </c>
      <c r="J96" s="47">
        <v>0</v>
      </c>
      <c r="K96" s="47">
        <v>0</v>
      </c>
    </row>
    <row r="97" spans="1:11" s="7" customFormat="1" ht="12.75">
      <c r="A97" s="49" t="s">
        <v>60</v>
      </c>
      <c r="B97" s="50">
        <v>13</v>
      </c>
      <c r="C97" s="50"/>
      <c r="D97" s="52">
        <f>SUM(D84:D96)</f>
        <v>1042.5</v>
      </c>
      <c r="E97" s="52">
        <f>SUM(E84:E96)</f>
        <v>27537.6</v>
      </c>
      <c r="F97" s="53">
        <f>SUM(F84:F96)</f>
        <v>2296702</v>
      </c>
      <c r="G97" s="53"/>
      <c r="H97" s="53">
        <f>SUM(H84:H96)</f>
        <v>607</v>
      </c>
      <c r="I97" s="53">
        <f>SUM(I84:I96)</f>
        <v>1323856</v>
      </c>
      <c r="J97" s="53">
        <f>SUM(J84:J96)</f>
        <v>0</v>
      </c>
      <c r="K97" s="53">
        <f>SUM(K84:K96)</f>
        <v>22</v>
      </c>
    </row>
    <row r="99" ht="9.75" customHeight="1"/>
    <row r="100" spans="1:11" s="7" customFormat="1" ht="17.25">
      <c r="A100" s="24" t="s">
        <v>117</v>
      </c>
      <c r="B100" s="6"/>
      <c r="D100" s="6"/>
      <c r="E100" s="8"/>
      <c r="F100" s="9"/>
      <c r="H100" s="6"/>
      <c r="I100" s="9"/>
      <c r="J100" s="6"/>
      <c r="K100" s="6"/>
    </row>
    <row r="101" spans="4:11" ht="12.75">
      <c r="D101" s="10" t="s">
        <v>1</v>
      </c>
      <c r="E101" s="11" t="s">
        <v>2</v>
      </c>
      <c r="F101" s="9" t="s">
        <v>3</v>
      </c>
      <c r="H101" s="6" t="s">
        <v>4</v>
      </c>
      <c r="I101" s="9" t="s">
        <v>5</v>
      </c>
      <c r="J101" s="77" t="s">
        <v>6</v>
      </c>
      <c r="K101" s="77"/>
    </row>
    <row r="102" spans="1:11" s="7" customFormat="1" ht="12.75">
      <c r="A102" s="12" t="s">
        <v>7</v>
      </c>
      <c r="B102" s="13" t="s">
        <v>8</v>
      </c>
      <c r="C102" s="12" t="s">
        <v>9</v>
      </c>
      <c r="D102" s="14" t="s">
        <v>10</v>
      </c>
      <c r="E102" s="15" t="s">
        <v>10</v>
      </c>
      <c r="F102" s="16" t="s">
        <v>11</v>
      </c>
      <c r="G102" s="12" t="s">
        <v>12</v>
      </c>
      <c r="H102" s="13" t="s">
        <v>13</v>
      </c>
      <c r="I102" s="16" t="s">
        <v>14</v>
      </c>
      <c r="J102" s="13" t="s">
        <v>15</v>
      </c>
      <c r="K102" s="13" t="s">
        <v>16</v>
      </c>
    </row>
    <row r="103" spans="1:11" ht="12.75">
      <c r="A103" s="74" t="s">
        <v>121</v>
      </c>
      <c r="B103" s="58" t="s">
        <v>118</v>
      </c>
      <c r="C103" s="74" t="s">
        <v>119</v>
      </c>
      <c r="D103" s="75">
        <v>10</v>
      </c>
      <c r="E103" s="56">
        <v>999</v>
      </c>
      <c r="F103" s="57">
        <v>64770</v>
      </c>
      <c r="G103" s="54" t="s">
        <v>17</v>
      </c>
      <c r="H103" s="58">
        <v>21</v>
      </c>
      <c r="I103" s="59">
        <v>27762</v>
      </c>
      <c r="J103" s="58">
        <v>0</v>
      </c>
      <c r="K103" s="58">
        <v>0</v>
      </c>
    </row>
    <row r="104" spans="1:11" s="7" customFormat="1" ht="12.75">
      <c r="A104" s="49" t="s">
        <v>120</v>
      </c>
      <c r="B104" s="53">
        <v>1</v>
      </c>
      <c r="C104" s="50"/>
      <c r="D104" s="51">
        <f>SUM(D103)</f>
        <v>10</v>
      </c>
      <c r="E104" s="52">
        <f>SUM(E103)</f>
        <v>999</v>
      </c>
      <c r="F104" s="53">
        <f>SUM(F103)</f>
        <v>64770</v>
      </c>
      <c r="G104" s="68"/>
      <c r="H104" s="53">
        <f>SUM(H103)</f>
        <v>21</v>
      </c>
      <c r="I104" s="53">
        <f>SUM(I103)</f>
        <v>27762</v>
      </c>
      <c r="J104" s="53">
        <f>SUM(J103)</f>
        <v>0</v>
      </c>
      <c r="K104" s="53">
        <f>SUM(K103)</f>
        <v>0</v>
      </c>
    </row>
    <row r="106" spans="2:11" ht="12.75">
      <c r="B106" s="5"/>
      <c r="H106" s="5"/>
      <c r="J106" s="5"/>
      <c r="K106" s="5"/>
    </row>
  </sheetData>
  <sheetProtection/>
  <mergeCells count="10">
    <mergeCell ref="J32:K32"/>
    <mergeCell ref="J82:K82"/>
    <mergeCell ref="A1:K1"/>
    <mergeCell ref="J4:K4"/>
    <mergeCell ref="J101:K101"/>
    <mergeCell ref="J54:K54"/>
    <mergeCell ref="J75:K75"/>
    <mergeCell ref="J17:K17"/>
    <mergeCell ref="J41:K41"/>
    <mergeCell ref="J24:K24"/>
  </mergeCells>
  <printOptions horizontalCentered="1"/>
  <pageMargins left="0.4" right="0.4" top="0.5" bottom="0.2" header="0.5" footer="0.25"/>
  <pageSetup horizontalDpi="600" verticalDpi="600" orientation="landscape" scale="77" r:id="rId1"/>
  <headerFooter alignWithMargins="0">
    <oddFooter>&amp;RPage &amp;P of &amp;N</oddFooter>
  </headerFooter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2015-07-01T19:23:03Z</cp:lastPrinted>
  <dcterms:created xsi:type="dcterms:W3CDTF">2004-11-23T21:42:19Z</dcterms:created>
  <dcterms:modified xsi:type="dcterms:W3CDTF">2015-07-01T19:23:07Z</dcterms:modified>
  <cp:category/>
  <cp:version/>
  <cp:contentType/>
  <cp:contentStatus/>
</cp:coreProperties>
</file>