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256" windowHeight="5988" activeTab="0"/>
  </bookViews>
  <sheets>
    <sheet name="2012 Bituminous Underground" sheetId="1" r:id="rId1"/>
  </sheets>
  <definedNames>
    <definedName name="_xlnm.Print_Area" localSheetId="0">'2012 Bituminous Underground'!$A$1:$K$105</definedName>
  </definedNames>
  <calcPr fullCalcOnLoad="1"/>
</workbook>
</file>

<file path=xl/sharedStrings.xml><?xml version="1.0" encoding="utf-8"?>
<sst xmlns="http://schemas.openxmlformats.org/spreadsheetml/2006/main" count="338" uniqueCount="117">
  <si>
    <t>Armstrong County</t>
  </si>
  <si>
    <t>Surface</t>
  </si>
  <si>
    <t>Underground</t>
  </si>
  <si>
    <t>Total Tons</t>
  </si>
  <si>
    <t>Number of</t>
  </si>
  <si>
    <t>Hours</t>
  </si>
  <si>
    <t xml:space="preserve"> Accidents</t>
  </si>
  <si>
    <t>Company</t>
  </si>
  <si>
    <t>Permit</t>
  </si>
  <si>
    <t>Site Name</t>
  </si>
  <si>
    <t>Permit Acres</t>
  </si>
  <si>
    <t>Production</t>
  </si>
  <si>
    <t>Mineral</t>
  </si>
  <si>
    <t>Employees</t>
  </si>
  <si>
    <t>Worked</t>
  </si>
  <si>
    <t>Fatal</t>
  </si>
  <si>
    <t>Non-Fatal</t>
  </si>
  <si>
    <t>Upper Freeport</t>
  </si>
  <si>
    <t>Pittsburgh</t>
  </si>
  <si>
    <t>McVille Mining Co</t>
  </si>
  <si>
    <t>03851303</t>
  </si>
  <si>
    <t>Clementine 1 Deep Mine</t>
  </si>
  <si>
    <t>Lower Kittanning</t>
  </si>
  <si>
    <t>Rosebud Mining Co</t>
  </si>
  <si>
    <t>03961301</t>
  </si>
  <si>
    <t>Tracy Lynne Mine</t>
  </si>
  <si>
    <t>03991301</t>
  </si>
  <si>
    <t>Logansport Mine</t>
  </si>
  <si>
    <t>03871303</t>
  </si>
  <si>
    <t>Darmac 2 Mine</t>
  </si>
  <si>
    <t>Armstrong County Total</t>
  </si>
  <si>
    <t>Beaver County</t>
  </si>
  <si>
    <t>04971301</t>
  </si>
  <si>
    <t>Beaver County Total</t>
  </si>
  <si>
    <t>Cambria County</t>
  </si>
  <si>
    <t>Upper Kittanning</t>
  </si>
  <si>
    <t>11991301</t>
  </si>
  <si>
    <t>Cambria County Total</t>
  </si>
  <si>
    <t>Elk County</t>
  </si>
  <si>
    <t>Elk County Total</t>
  </si>
  <si>
    <t>Greene County</t>
  </si>
  <si>
    <t>30841316</t>
  </si>
  <si>
    <t>Bailey Deep Mine</t>
  </si>
  <si>
    <t>30841317</t>
  </si>
  <si>
    <t>Enlow Fork Mine</t>
  </si>
  <si>
    <t>Sewickley</t>
  </si>
  <si>
    <t>30831303</t>
  </si>
  <si>
    <t>Cumberland Mine</t>
  </si>
  <si>
    <t>30841307</t>
  </si>
  <si>
    <t>Emerald Deep Mine</t>
  </si>
  <si>
    <t>Greene County Total</t>
  </si>
  <si>
    <t>Indiana County</t>
  </si>
  <si>
    <t>Amfire Mining Co LLC</t>
  </si>
  <si>
    <t>32991301</t>
  </si>
  <si>
    <t>Indiana County Total</t>
  </si>
  <si>
    <t>Jefferson County</t>
  </si>
  <si>
    <t>33971301</t>
  </si>
  <si>
    <t>Dora 8 Deep Mine</t>
  </si>
  <si>
    <t>Jefferson County Total</t>
  </si>
  <si>
    <t>Somerset County</t>
  </si>
  <si>
    <t>Quecreek Mining Inc</t>
  </si>
  <si>
    <t>56981301</t>
  </si>
  <si>
    <t>Quecreek No 1</t>
  </si>
  <si>
    <t>Roxcoal Inc</t>
  </si>
  <si>
    <t>Somerset County Total</t>
  </si>
  <si>
    <t>Washington County</t>
  </si>
  <si>
    <t>Eighty-Four Mining Co</t>
  </si>
  <si>
    <t>63831302</t>
  </si>
  <si>
    <t>Mine 84</t>
  </si>
  <si>
    <t>Washington County Total</t>
  </si>
  <si>
    <t>Madison Mine</t>
  </si>
  <si>
    <t>Twin Rocks</t>
  </si>
  <si>
    <t>Cumberland Coal Resources LP</t>
  </si>
  <si>
    <t>Dana Mining Co of Pennsylvania Inc</t>
  </si>
  <si>
    <t>Emerald Coal Resources LP</t>
  </si>
  <si>
    <t>Nolo Mine</t>
  </si>
  <si>
    <t>Beaver Valley Mine</t>
  </si>
  <si>
    <t>Clearfield County</t>
  </si>
  <si>
    <t>Clearfield County Total</t>
  </si>
  <si>
    <t>Cherry Tree Mine</t>
  </si>
  <si>
    <t>4 West Mine</t>
  </si>
  <si>
    <t>Ondo Mine</t>
  </si>
  <si>
    <t>Elk Lick Energy Inc</t>
  </si>
  <si>
    <t>Penfield Mine</t>
  </si>
  <si>
    <t>Gillhouser Run Mine</t>
  </si>
  <si>
    <t>Roytown</t>
  </si>
  <si>
    <t>Little Toby Mine</t>
  </si>
  <si>
    <t>Lower Freeport</t>
  </si>
  <si>
    <t>TJS No 6</t>
  </si>
  <si>
    <t>03061301</t>
  </si>
  <si>
    <t>Toms Run Mine</t>
  </si>
  <si>
    <t>Lowry Deep Mine</t>
  </si>
  <si>
    <t>Kimberly Run Mine</t>
  </si>
  <si>
    <t>Harmony Mine</t>
  </si>
  <si>
    <t>Western Allegheny Energy LLC</t>
  </si>
  <si>
    <t>Knob Creek Mine</t>
  </si>
  <si>
    <t>Horning Deep Mine</t>
  </si>
  <si>
    <t>03071301</t>
  </si>
  <si>
    <t>Long Run Mine</t>
  </si>
  <si>
    <t>Barrett Deep Mine</t>
  </si>
  <si>
    <t>Starford Mine</t>
  </si>
  <si>
    <t>Mine 78</t>
  </si>
  <si>
    <t>Sarah Mine</t>
  </si>
  <si>
    <t>Geronimo Mine</t>
  </si>
  <si>
    <t>Consolidation Coal Co</t>
  </si>
  <si>
    <t>Blacksville #2 Mine</t>
  </si>
  <si>
    <t>2012 BITUMINOUS UNDERGROUND MINES REPORTING PRODUCTION - LISTED BY COUNTY</t>
  </si>
  <si>
    <t>03981301</t>
  </si>
  <si>
    <t>Parkwood Mine</t>
  </si>
  <si>
    <t>03971301</t>
  </si>
  <si>
    <t>Ridge Mine</t>
  </si>
  <si>
    <t>Consol PA Coal Co LLC</t>
  </si>
  <si>
    <t>Heilwood Mine</t>
  </si>
  <si>
    <t>Dutch Run Mine</t>
  </si>
  <si>
    <t>Josephine 3</t>
  </si>
  <si>
    <t>Barbara No 1 Deep Mine</t>
  </si>
  <si>
    <t>Agustus Mine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</si>
</sst>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/dd/yy"/>
    <numFmt numFmtId="170" formatCode="#,###,###,##0"/>
    <numFmt numFmtId="171" formatCode="######0"/>
    <numFmt numFmtId="172" formatCode="##########0"/>
    <numFmt numFmtId="173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164" fontId="6" fillId="0" borderId="10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5" fillId="0" borderId="0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165" fontId="0" fillId="0" borderId="11" xfId="0" applyNumberFormat="1" applyFont="1" applyFill="1" applyBorder="1" applyAlignment="1" applyProtection="1">
      <alignment horizontal="center"/>
      <protection/>
    </xf>
    <xf numFmtId="3" fontId="7" fillId="0" borderId="11" xfId="42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3" fontId="7" fillId="0" borderId="11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 applyProtection="1">
      <alignment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>
      <alignment vertical="top"/>
    </xf>
    <xf numFmtId="0" fontId="0" fillId="0" borderId="12" xfId="0" applyNumberFormat="1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3" fontId="7" fillId="0" borderId="12" xfId="42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3" fontId="7" fillId="0" borderId="12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 applyProtection="1">
      <alignment horizontal="right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165" fontId="4" fillId="0" borderId="13" xfId="0" applyNumberFormat="1" applyFont="1" applyFill="1" applyBorder="1" applyAlignment="1" applyProtection="1">
      <alignment horizontal="center"/>
      <protection/>
    </xf>
    <xf numFmtId="164" fontId="4" fillId="0" borderId="13" xfId="0" applyNumberFormat="1" applyFont="1" applyFill="1" applyBorder="1" applyAlignment="1" applyProtection="1">
      <alignment horizontal="center"/>
      <protection/>
    </xf>
    <xf numFmtId="3" fontId="4" fillId="0" borderId="13" xfId="0" applyNumberFormat="1" applyFont="1" applyFill="1" applyBorder="1" applyAlignment="1" applyProtection="1">
      <alignment horizontal="center"/>
      <protection/>
    </xf>
    <xf numFmtId="3" fontId="7" fillId="0" borderId="0" xfId="42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horizontal="center" vertical="top"/>
    </xf>
    <xf numFmtId="0" fontId="0" fillId="0" borderId="13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0" fontId="8" fillId="0" borderId="13" xfId="0" applyNumberFormat="1" applyFont="1" applyFill="1" applyBorder="1" applyAlignment="1" applyProtection="1">
      <alignment horizontal="center"/>
      <protection/>
    </xf>
    <xf numFmtId="164" fontId="6" fillId="0" borderId="13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165" fontId="0" fillId="0" borderId="14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3" fontId="7" fillId="0" borderId="14" xfId="42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3" fontId="7" fillId="0" borderId="14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 applyProtection="1">
      <alignment horizontal="center"/>
      <protection/>
    </xf>
    <xf numFmtId="3" fontId="6" fillId="0" borderId="13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164" fontId="0" fillId="0" borderId="10" xfId="0" applyNumberFormat="1" applyFont="1" applyFill="1" applyBorder="1" applyAlignment="1" applyProtection="1">
      <alignment horizontal="center"/>
      <protection/>
    </xf>
    <xf numFmtId="3" fontId="7" fillId="0" borderId="10" xfId="0" applyNumberFormat="1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164" fontId="0" fillId="0" borderId="15" xfId="0" applyNumberFormat="1" applyFont="1" applyFill="1" applyBorder="1" applyAlignment="1" applyProtection="1">
      <alignment horizontal="center"/>
      <protection/>
    </xf>
    <xf numFmtId="164" fontId="7" fillId="0" borderId="1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SheetLayoutView="75" zoomScalePageLayoutView="0" workbookViewId="0" topLeftCell="A1">
      <selection activeCell="M2" sqref="M2"/>
    </sheetView>
  </sheetViews>
  <sheetFormatPr defaultColWidth="9.140625" defaultRowHeight="12.75"/>
  <cols>
    <col min="1" max="1" width="32.421875" style="1" customWidth="1"/>
    <col min="2" max="2" width="11.140625" style="2" customWidth="1"/>
    <col min="3" max="3" width="22.28125" style="1" customWidth="1"/>
    <col min="4" max="4" width="13.28125" style="2" customWidth="1"/>
    <col min="5" max="5" width="13.28125" style="4" bestFit="1" customWidth="1"/>
    <col min="6" max="6" width="14.421875" style="5" customWidth="1"/>
    <col min="7" max="7" width="15.00390625" style="1" customWidth="1"/>
    <col min="8" max="8" width="11.8515625" style="2" customWidth="1"/>
    <col min="9" max="9" width="10.57421875" style="5" customWidth="1"/>
    <col min="10" max="10" width="6.7109375" style="2" customWidth="1"/>
    <col min="11" max="11" width="9.421875" style="2" customWidth="1"/>
    <col min="12" max="12" width="9.140625" style="1" customWidth="1"/>
    <col min="13" max="13" width="9.57421875" style="1" bestFit="1" customWidth="1"/>
    <col min="14" max="16384" width="9.140625" style="1" customWidth="1"/>
  </cols>
  <sheetData>
    <row r="1" spans="1:11" ht="17.25">
      <c r="A1" s="31" t="s">
        <v>106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7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3" s="7" customFormat="1" ht="17.25" customHeight="1">
      <c r="A3" s="29" t="s">
        <v>0</v>
      </c>
      <c r="B3" s="6"/>
      <c r="D3" s="6"/>
      <c r="E3" s="8"/>
      <c r="F3" s="9"/>
      <c r="H3" s="6"/>
      <c r="I3" s="9"/>
      <c r="J3" s="6"/>
      <c r="K3" s="6"/>
      <c r="M3" s="1"/>
    </row>
    <row r="4" spans="4:11" ht="12.75">
      <c r="D4" s="10" t="s">
        <v>1</v>
      </c>
      <c r="E4" s="11" t="s">
        <v>2</v>
      </c>
      <c r="F4" s="9" t="s">
        <v>3</v>
      </c>
      <c r="H4" s="6" t="s">
        <v>4</v>
      </c>
      <c r="I4" s="9" t="s">
        <v>5</v>
      </c>
      <c r="J4" s="30" t="s">
        <v>6</v>
      </c>
      <c r="K4" s="30"/>
    </row>
    <row r="5" spans="1:13" s="7" customFormat="1" ht="12.75">
      <c r="A5" s="12" t="s">
        <v>7</v>
      </c>
      <c r="B5" s="13" t="s">
        <v>8</v>
      </c>
      <c r="C5" s="12" t="s">
        <v>9</v>
      </c>
      <c r="D5" s="14" t="s">
        <v>10</v>
      </c>
      <c r="E5" s="15" t="s">
        <v>10</v>
      </c>
      <c r="F5" s="16" t="s">
        <v>11</v>
      </c>
      <c r="G5" s="12" t="s">
        <v>12</v>
      </c>
      <c r="H5" s="13" t="s">
        <v>13</v>
      </c>
      <c r="I5" s="17" t="s">
        <v>14</v>
      </c>
      <c r="J5" s="13" t="s">
        <v>15</v>
      </c>
      <c r="K5" s="13" t="s">
        <v>16</v>
      </c>
      <c r="M5" s="1"/>
    </row>
    <row r="6" spans="1:13" s="7" customFormat="1" ht="12.75">
      <c r="A6" s="1" t="s">
        <v>52</v>
      </c>
      <c r="B6" s="33" t="s">
        <v>109</v>
      </c>
      <c r="C6" s="34" t="s">
        <v>110</v>
      </c>
      <c r="D6" s="35">
        <v>288</v>
      </c>
      <c r="E6" s="11"/>
      <c r="F6" s="36">
        <v>120625</v>
      </c>
      <c r="G6" s="34" t="s">
        <v>18</v>
      </c>
      <c r="H6" s="37">
        <v>55</v>
      </c>
      <c r="I6" s="38">
        <v>31440</v>
      </c>
      <c r="J6" s="37">
        <v>0</v>
      </c>
      <c r="K6" s="37">
        <v>1</v>
      </c>
      <c r="M6" s="1"/>
    </row>
    <row r="7" spans="1:13" ht="12.75">
      <c r="A7" s="39" t="s">
        <v>19</v>
      </c>
      <c r="B7" s="33" t="s">
        <v>20</v>
      </c>
      <c r="C7" s="34" t="s">
        <v>21</v>
      </c>
      <c r="D7" s="35">
        <v>40</v>
      </c>
      <c r="E7" s="40">
        <v>1600</v>
      </c>
      <c r="F7" s="41">
        <v>404024</v>
      </c>
      <c r="G7" s="34" t="s">
        <v>22</v>
      </c>
      <c r="H7" s="37">
        <v>46</v>
      </c>
      <c r="I7" s="38">
        <v>110291</v>
      </c>
      <c r="J7" s="37">
        <v>0</v>
      </c>
      <c r="K7" s="37">
        <v>3</v>
      </c>
      <c r="M7" s="24"/>
    </row>
    <row r="8" spans="1:13" ht="12.75">
      <c r="A8" s="34" t="s">
        <v>23</v>
      </c>
      <c r="B8" s="33" t="s">
        <v>28</v>
      </c>
      <c r="C8" s="34" t="s">
        <v>29</v>
      </c>
      <c r="D8" s="35">
        <v>1</v>
      </c>
      <c r="E8" s="40">
        <v>1230.3</v>
      </c>
      <c r="F8" s="36">
        <v>216954</v>
      </c>
      <c r="G8" s="34" t="s">
        <v>17</v>
      </c>
      <c r="H8" s="37">
        <v>21</v>
      </c>
      <c r="I8" s="38">
        <v>54562</v>
      </c>
      <c r="J8" s="37">
        <v>0</v>
      </c>
      <c r="K8" s="37">
        <v>1</v>
      </c>
      <c r="M8" s="24"/>
    </row>
    <row r="9" spans="1:13" ht="12.75">
      <c r="A9" s="34" t="s">
        <v>23</v>
      </c>
      <c r="B9" s="42" t="s">
        <v>24</v>
      </c>
      <c r="C9" s="34" t="s">
        <v>25</v>
      </c>
      <c r="D9" s="42">
        <v>17.3</v>
      </c>
      <c r="E9" s="40">
        <v>1444</v>
      </c>
      <c r="F9" s="36">
        <v>279336</v>
      </c>
      <c r="G9" s="34" t="s">
        <v>22</v>
      </c>
      <c r="H9" s="37">
        <v>46</v>
      </c>
      <c r="I9" s="38">
        <v>91385</v>
      </c>
      <c r="J9" s="37">
        <v>0</v>
      </c>
      <c r="K9" s="37">
        <v>3</v>
      </c>
      <c r="M9" s="24"/>
    </row>
    <row r="10" spans="1:13" ht="12.75">
      <c r="A10" s="34" t="s">
        <v>23</v>
      </c>
      <c r="B10" s="33" t="s">
        <v>107</v>
      </c>
      <c r="C10" s="34" t="s">
        <v>108</v>
      </c>
      <c r="D10" s="35">
        <v>68</v>
      </c>
      <c r="E10" s="40">
        <v>2331</v>
      </c>
      <c r="F10" s="36">
        <v>53840</v>
      </c>
      <c r="G10" s="34" t="s">
        <v>17</v>
      </c>
      <c r="H10" s="37">
        <v>23</v>
      </c>
      <c r="I10" s="38">
        <v>37026</v>
      </c>
      <c r="J10" s="37">
        <v>0</v>
      </c>
      <c r="K10" s="37">
        <v>1</v>
      </c>
      <c r="M10" s="24"/>
    </row>
    <row r="11" spans="1:13" ht="12.75">
      <c r="A11" s="34" t="s">
        <v>23</v>
      </c>
      <c r="B11" s="33" t="s">
        <v>26</v>
      </c>
      <c r="C11" s="34" t="s">
        <v>27</v>
      </c>
      <c r="D11" s="42">
        <v>71.4</v>
      </c>
      <c r="E11" s="40">
        <v>7493.2</v>
      </c>
      <c r="F11" s="36">
        <v>722946</v>
      </c>
      <c r="G11" s="34" t="s">
        <v>22</v>
      </c>
      <c r="H11" s="37">
        <v>68</v>
      </c>
      <c r="I11" s="38">
        <v>168890</v>
      </c>
      <c r="J11" s="37">
        <v>0</v>
      </c>
      <c r="K11" s="37">
        <v>5</v>
      </c>
      <c r="M11" s="24"/>
    </row>
    <row r="12" spans="1:11" ht="12.75">
      <c r="A12" s="34" t="s">
        <v>23</v>
      </c>
      <c r="B12" s="37" t="s">
        <v>89</v>
      </c>
      <c r="C12" s="43" t="s">
        <v>88</v>
      </c>
      <c r="D12" s="35">
        <v>25.5</v>
      </c>
      <c r="E12" s="40">
        <v>1530.5</v>
      </c>
      <c r="F12" s="36">
        <v>67175</v>
      </c>
      <c r="G12" s="34" t="s">
        <v>17</v>
      </c>
      <c r="H12" s="37">
        <v>8</v>
      </c>
      <c r="I12" s="38">
        <v>14057</v>
      </c>
      <c r="J12" s="37">
        <v>0</v>
      </c>
      <c r="K12" s="37">
        <v>2</v>
      </c>
    </row>
    <row r="13" spans="1:13" ht="12.75">
      <c r="A13" s="44" t="s">
        <v>23</v>
      </c>
      <c r="B13" s="45" t="s">
        <v>97</v>
      </c>
      <c r="C13" s="44" t="s">
        <v>98</v>
      </c>
      <c r="D13" s="46">
        <v>84.2</v>
      </c>
      <c r="E13" s="47">
        <v>3730.6</v>
      </c>
      <c r="F13" s="48">
        <v>291878</v>
      </c>
      <c r="G13" s="44" t="s">
        <v>22</v>
      </c>
      <c r="H13" s="49">
        <v>44</v>
      </c>
      <c r="I13" s="50">
        <v>103493</v>
      </c>
      <c r="J13" s="49">
        <v>0</v>
      </c>
      <c r="K13" s="49">
        <v>5</v>
      </c>
      <c r="M13" s="24"/>
    </row>
    <row r="14" spans="1:13" s="7" customFormat="1" ht="12.75">
      <c r="A14" s="51" t="s">
        <v>30</v>
      </c>
      <c r="B14" s="52">
        <v>8</v>
      </c>
      <c r="C14" s="52"/>
      <c r="D14" s="53">
        <f>SUM(D6:D13)</f>
        <v>595.4000000000001</v>
      </c>
      <c r="E14" s="54">
        <f>SUM(E6:E13)</f>
        <v>19359.6</v>
      </c>
      <c r="F14" s="55">
        <f>SUM(F6:F13)</f>
        <v>2156778</v>
      </c>
      <c r="G14" s="55"/>
      <c r="H14" s="55">
        <f>SUM(H6:H13)</f>
        <v>311</v>
      </c>
      <c r="I14" s="55">
        <f>SUM(I6:I13)</f>
        <v>611144</v>
      </c>
      <c r="J14" s="55">
        <f>SUM(J6:J13)</f>
        <v>0</v>
      </c>
      <c r="K14" s="55">
        <f>SUM(K6:K13)</f>
        <v>21</v>
      </c>
      <c r="M14" s="1"/>
    </row>
    <row r="16" ht="10.5" customHeight="1"/>
    <row r="17" spans="1:13" s="7" customFormat="1" ht="17.25">
      <c r="A17" s="29" t="s">
        <v>31</v>
      </c>
      <c r="B17" s="6"/>
      <c r="D17" s="6"/>
      <c r="E17" s="8"/>
      <c r="F17" s="9"/>
      <c r="H17" s="6"/>
      <c r="I17" s="6"/>
      <c r="J17" s="6"/>
      <c r="K17" s="6"/>
      <c r="M17" s="32"/>
    </row>
    <row r="18" spans="4:11" ht="12.75">
      <c r="D18" s="10" t="s">
        <v>1</v>
      </c>
      <c r="E18" s="11" t="s">
        <v>2</v>
      </c>
      <c r="F18" s="9" t="s">
        <v>3</v>
      </c>
      <c r="H18" s="6" t="s">
        <v>4</v>
      </c>
      <c r="I18" s="9" t="s">
        <v>5</v>
      </c>
      <c r="J18" s="30" t="s">
        <v>6</v>
      </c>
      <c r="K18" s="30"/>
    </row>
    <row r="19" spans="1:13" s="7" customFormat="1" ht="11.25" customHeight="1">
      <c r="A19" s="12" t="s">
        <v>7</v>
      </c>
      <c r="B19" s="13" t="s">
        <v>8</v>
      </c>
      <c r="C19" s="12" t="s">
        <v>9</v>
      </c>
      <c r="D19" s="14" t="s">
        <v>10</v>
      </c>
      <c r="E19" s="15" t="s">
        <v>10</v>
      </c>
      <c r="F19" s="16" t="s">
        <v>11</v>
      </c>
      <c r="G19" s="12" t="s">
        <v>12</v>
      </c>
      <c r="H19" s="13" t="s">
        <v>13</v>
      </c>
      <c r="I19" s="17" t="s">
        <v>14</v>
      </c>
      <c r="J19" s="13" t="s">
        <v>15</v>
      </c>
      <c r="K19" s="13" t="s">
        <v>16</v>
      </c>
      <c r="M19" s="1"/>
    </row>
    <row r="20" spans="1:13" ht="12.75">
      <c r="A20" s="1" t="s">
        <v>23</v>
      </c>
      <c r="B20" s="2" t="s">
        <v>32</v>
      </c>
      <c r="C20" s="1" t="s">
        <v>76</v>
      </c>
      <c r="D20" s="2">
        <v>16.8</v>
      </c>
      <c r="E20" s="4">
        <v>1624.3</v>
      </c>
      <c r="F20" s="56">
        <v>231756</v>
      </c>
      <c r="G20" s="1" t="s">
        <v>17</v>
      </c>
      <c r="H20" s="57">
        <v>24</v>
      </c>
      <c r="I20" s="58">
        <v>50172</v>
      </c>
      <c r="J20" s="57">
        <v>0</v>
      </c>
      <c r="K20" s="57">
        <v>3</v>
      </c>
      <c r="M20" s="25"/>
    </row>
    <row r="21" spans="1:11" ht="12.75">
      <c r="A21" s="51" t="s">
        <v>33</v>
      </c>
      <c r="B21" s="52">
        <v>1</v>
      </c>
      <c r="C21" s="59"/>
      <c r="D21" s="52">
        <f>D20</f>
        <v>16.8</v>
      </c>
      <c r="E21" s="54">
        <f>E20</f>
        <v>1624.3</v>
      </c>
      <c r="F21" s="60">
        <f>SUM(F20)</f>
        <v>231756</v>
      </c>
      <c r="G21" s="59"/>
      <c r="H21" s="60">
        <f>SUM(H20)</f>
        <v>24</v>
      </c>
      <c r="I21" s="60">
        <f>SUM(I20)</f>
        <v>50172</v>
      </c>
      <c r="J21" s="60">
        <f>SUM(J20)</f>
        <v>0</v>
      </c>
      <c r="K21" s="60">
        <f>SUM(K20)</f>
        <v>3</v>
      </c>
    </row>
    <row r="22" spans="6:9" ht="12.75">
      <c r="F22" s="18"/>
      <c r="H22" s="19"/>
      <c r="I22" s="18"/>
    </row>
    <row r="23" spans="6:9" ht="10.5" customHeight="1">
      <c r="F23" s="18"/>
      <c r="H23" s="19"/>
      <c r="I23" s="18"/>
    </row>
    <row r="24" spans="1:13" s="7" customFormat="1" ht="17.25">
      <c r="A24" s="29" t="s">
        <v>34</v>
      </c>
      <c r="B24" s="6"/>
      <c r="D24" s="6"/>
      <c r="E24" s="8"/>
      <c r="F24" s="9"/>
      <c r="H24" s="6"/>
      <c r="I24" s="9"/>
      <c r="J24" s="6"/>
      <c r="K24" s="6"/>
      <c r="M24" s="1"/>
    </row>
    <row r="25" spans="4:11" ht="12.75">
      <c r="D25" s="10" t="s">
        <v>1</v>
      </c>
      <c r="E25" s="11" t="s">
        <v>2</v>
      </c>
      <c r="F25" s="9" t="s">
        <v>3</v>
      </c>
      <c r="H25" s="6" t="s">
        <v>4</v>
      </c>
      <c r="I25" s="9" t="s">
        <v>5</v>
      </c>
      <c r="J25" s="30" t="s">
        <v>6</v>
      </c>
      <c r="K25" s="30"/>
    </row>
    <row r="26" spans="1:13" s="7" customFormat="1" ht="12.75">
      <c r="A26" s="12" t="s">
        <v>7</v>
      </c>
      <c r="B26" s="13" t="s">
        <v>8</v>
      </c>
      <c r="C26" s="12" t="s">
        <v>9</v>
      </c>
      <c r="D26" s="14" t="s">
        <v>10</v>
      </c>
      <c r="E26" s="15" t="s">
        <v>10</v>
      </c>
      <c r="F26" s="16" t="s">
        <v>11</v>
      </c>
      <c r="G26" s="12" t="s">
        <v>12</v>
      </c>
      <c r="H26" s="13" t="s">
        <v>13</v>
      </c>
      <c r="I26" s="17" t="s">
        <v>14</v>
      </c>
      <c r="J26" s="13" t="s">
        <v>15</v>
      </c>
      <c r="K26" s="13" t="s">
        <v>16</v>
      </c>
      <c r="M26" s="1"/>
    </row>
    <row r="27" spans="1:11" ht="12.75">
      <c r="A27" s="1" t="s">
        <v>52</v>
      </c>
      <c r="B27" s="2">
        <v>11031301</v>
      </c>
      <c r="C27" s="1" t="s">
        <v>70</v>
      </c>
      <c r="D27" s="61">
        <v>67.3</v>
      </c>
      <c r="E27" s="62">
        <v>3502</v>
      </c>
      <c r="F27" s="56">
        <v>496017</v>
      </c>
      <c r="G27" s="1" t="s">
        <v>17</v>
      </c>
      <c r="H27" s="57">
        <v>82</v>
      </c>
      <c r="I27" s="58">
        <v>205392</v>
      </c>
      <c r="J27" s="57">
        <v>0</v>
      </c>
      <c r="K27" s="57">
        <v>1</v>
      </c>
    </row>
    <row r="28" spans="1:11" ht="12.75">
      <c r="A28" s="34" t="s">
        <v>23</v>
      </c>
      <c r="B28" s="42" t="s">
        <v>36</v>
      </c>
      <c r="C28" s="34" t="s">
        <v>71</v>
      </c>
      <c r="D28" s="35">
        <v>37</v>
      </c>
      <c r="E28" s="40">
        <v>955</v>
      </c>
      <c r="F28" s="36">
        <v>370863</v>
      </c>
      <c r="G28" s="34" t="s">
        <v>87</v>
      </c>
      <c r="H28" s="37">
        <v>48</v>
      </c>
      <c r="I28" s="38">
        <v>118034</v>
      </c>
      <c r="J28" s="37">
        <v>0</v>
      </c>
      <c r="K28" s="37">
        <v>5</v>
      </c>
    </row>
    <row r="29" spans="1:13" s="20" customFormat="1" ht="12.75">
      <c r="A29" s="51" t="s">
        <v>37</v>
      </c>
      <c r="B29" s="52">
        <v>2</v>
      </c>
      <c r="C29" s="63"/>
      <c r="D29" s="64">
        <f>SUM(D27:D28)</f>
        <v>104.3</v>
      </c>
      <c r="E29" s="54">
        <f>SUM(E27:E28)</f>
        <v>4457</v>
      </c>
      <c r="F29" s="55">
        <f>SUM(F27:F28)</f>
        <v>866880</v>
      </c>
      <c r="G29" s="65"/>
      <c r="H29" s="55">
        <f>SUM(H27:H28)</f>
        <v>130</v>
      </c>
      <c r="I29" s="55">
        <f>SUM(I27:I28)</f>
        <v>323426</v>
      </c>
      <c r="J29" s="55">
        <f>SUM(J27:J28)</f>
        <v>0</v>
      </c>
      <c r="K29" s="55">
        <f>SUM(K27:K28)</f>
        <v>6</v>
      </c>
      <c r="M29" s="27"/>
    </row>
    <row r="30" spans="6:9" ht="12.75">
      <c r="F30" s="18"/>
      <c r="H30" s="19"/>
      <c r="I30" s="18"/>
    </row>
    <row r="31" spans="6:9" ht="10.5" customHeight="1">
      <c r="F31" s="18"/>
      <c r="H31" s="19"/>
      <c r="I31" s="18"/>
    </row>
    <row r="32" spans="1:13" s="7" customFormat="1" ht="17.25">
      <c r="A32" s="29" t="s">
        <v>77</v>
      </c>
      <c r="B32" s="6"/>
      <c r="D32" s="6"/>
      <c r="E32" s="8"/>
      <c r="F32" s="9"/>
      <c r="H32" s="6"/>
      <c r="I32" s="9"/>
      <c r="J32" s="6"/>
      <c r="K32" s="6"/>
      <c r="M32" s="1"/>
    </row>
    <row r="33" spans="4:11" ht="12.75">
      <c r="D33" s="10" t="s">
        <v>1</v>
      </c>
      <c r="E33" s="11" t="s">
        <v>2</v>
      </c>
      <c r="F33" s="9" t="s">
        <v>3</v>
      </c>
      <c r="H33" s="6" t="s">
        <v>4</v>
      </c>
      <c r="I33" s="9" t="s">
        <v>5</v>
      </c>
      <c r="J33" s="30" t="s">
        <v>6</v>
      </c>
      <c r="K33" s="30"/>
    </row>
    <row r="34" spans="1:13" s="7" customFormat="1" ht="12.75">
      <c r="A34" s="12" t="s">
        <v>7</v>
      </c>
      <c r="B34" s="13" t="s">
        <v>8</v>
      </c>
      <c r="C34" s="12" t="s">
        <v>9</v>
      </c>
      <c r="D34" s="14" t="s">
        <v>10</v>
      </c>
      <c r="E34" s="15" t="s">
        <v>10</v>
      </c>
      <c r="F34" s="16" t="s">
        <v>11</v>
      </c>
      <c r="G34" s="12" t="s">
        <v>12</v>
      </c>
      <c r="H34" s="13" t="s">
        <v>13</v>
      </c>
      <c r="I34" s="17" t="s">
        <v>14</v>
      </c>
      <c r="J34" s="13" t="s">
        <v>15</v>
      </c>
      <c r="K34" s="13" t="s">
        <v>16</v>
      </c>
      <c r="M34" s="1"/>
    </row>
    <row r="35" spans="1:13" ht="12.75">
      <c r="A35" s="34" t="s">
        <v>23</v>
      </c>
      <c r="B35" s="66">
        <v>17031301</v>
      </c>
      <c r="C35" s="67" t="s">
        <v>79</v>
      </c>
      <c r="D35" s="68">
        <v>47</v>
      </c>
      <c r="E35" s="69">
        <v>4664</v>
      </c>
      <c r="F35" s="70">
        <v>616474</v>
      </c>
      <c r="G35" s="67" t="s">
        <v>17</v>
      </c>
      <c r="H35" s="71">
        <v>90</v>
      </c>
      <c r="I35" s="72">
        <v>213543</v>
      </c>
      <c r="J35" s="71">
        <v>0</v>
      </c>
      <c r="K35" s="71">
        <v>10</v>
      </c>
      <c r="M35" s="24"/>
    </row>
    <row r="36" spans="1:13" ht="12.75">
      <c r="A36" s="34" t="s">
        <v>23</v>
      </c>
      <c r="B36" s="42">
        <v>17041301</v>
      </c>
      <c r="C36" s="34" t="s">
        <v>83</v>
      </c>
      <c r="D36" s="35">
        <v>56.4</v>
      </c>
      <c r="E36" s="40">
        <v>3776</v>
      </c>
      <c r="F36" s="36">
        <v>501323</v>
      </c>
      <c r="G36" s="34" t="s">
        <v>22</v>
      </c>
      <c r="H36" s="37">
        <v>48</v>
      </c>
      <c r="I36" s="38">
        <v>115337</v>
      </c>
      <c r="J36" s="37">
        <v>0</v>
      </c>
      <c r="K36" s="37">
        <v>0</v>
      </c>
      <c r="M36" s="24"/>
    </row>
    <row r="37" spans="1:13" ht="12.75">
      <c r="A37" s="1" t="s">
        <v>23</v>
      </c>
      <c r="B37" s="2">
        <v>17071301</v>
      </c>
      <c r="C37" s="1" t="s">
        <v>93</v>
      </c>
      <c r="D37" s="73">
        <v>107</v>
      </c>
      <c r="E37" s="4">
        <v>3645</v>
      </c>
      <c r="F37" s="5">
        <v>355250</v>
      </c>
      <c r="G37" s="1" t="s">
        <v>35</v>
      </c>
      <c r="H37" s="2">
        <v>46</v>
      </c>
      <c r="I37" s="5">
        <v>101849</v>
      </c>
      <c r="J37" s="2">
        <v>0</v>
      </c>
      <c r="K37" s="2">
        <v>7</v>
      </c>
      <c r="M37" s="2"/>
    </row>
    <row r="38" spans="1:13" s="20" customFormat="1" ht="12.75">
      <c r="A38" s="51" t="s">
        <v>78</v>
      </c>
      <c r="B38" s="52">
        <v>3</v>
      </c>
      <c r="C38" s="63"/>
      <c r="D38" s="64">
        <f>SUM(D35:D37)</f>
        <v>210.4</v>
      </c>
      <c r="E38" s="64">
        <f>SUM(E35:E37)</f>
        <v>12085</v>
      </c>
      <c r="F38" s="74">
        <f>SUM(F35:F37)</f>
        <v>1473047</v>
      </c>
      <c r="G38" s="74"/>
      <c r="H38" s="74">
        <f>SUM(H35:H37)</f>
        <v>184</v>
      </c>
      <c r="I38" s="74">
        <f>SUM(I35:I37)</f>
        <v>430729</v>
      </c>
      <c r="J38" s="74">
        <f>SUM(J35:J37)</f>
        <v>0</v>
      </c>
      <c r="K38" s="74">
        <f>SUM(K35:K37)</f>
        <v>17</v>
      </c>
      <c r="M38" s="27"/>
    </row>
    <row r="39" spans="1:13" s="20" customFormat="1" ht="12.75">
      <c r="A39" s="3"/>
      <c r="B39" s="6"/>
      <c r="C39" s="22"/>
      <c r="D39" s="11"/>
      <c r="E39" s="8"/>
      <c r="F39" s="9"/>
      <c r="G39" s="7"/>
      <c r="H39" s="9"/>
      <c r="I39" s="9"/>
      <c r="J39" s="9"/>
      <c r="K39" s="9"/>
      <c r="M39" s="27"/>
    </row>
    <row r="40" ht="10.5" customHeight="1"/>
    <row r="41" spans="1:13" s="7" customFormat="1" ht="17.25">
      <c r="A41" s="29" t="s">
        <v>38</v>
      </c>
      <c r="B41" s="6"/>
      <c r="D41" s="6"/>
      <c r="E41" s="8"/>
      <c r="F41" s="9"/>
      <c r="H41" s="6"/>
      <c r="I41" s="21"/>
      <c r="J41" s="6"/>
      <c r="K41" s="6"/>
      <c r="M41" s="1"/>
    </row>
    <row r="42" spans="4:11" ht="12.75">
      <c r="D42" s="10" t="s">
        <v>1</v>
      </c>
      <c r="E42" s="11" t="s">
        <v>2</v>
      </c>
      <c r="F42" s="9" t="s">
        <v>3</v>
      </c>
      <c r="H42" s="6" t="s">
        <v>4</v>
      </c>
      <c r="I42" s="21" t="s">
        <v>5</v>
      </c>
      <c r="J42" s="30" t="s">
        <v>6</v>
      </c>
      <c r="K42" s="30"/>
    </row>
    <row r="43" spans="1:13" s="7" customFormat="1" ht="12.75">
      <c r="A43" s="12" t="s">
        <v>7</v>
      </c>
      <c r="B43" s="13" t="s">
        <v>8</v>
      </c>
      <c r="C43" s="12" t="s">
        <v>9</v>
      </c>
      <c r="D43" s="14" t="s">
        <v>10</v>
      </c>
      <c r="E43" s="15" t="s">
        <v>10</v>
      </c>
      <c r="F43" s="16" t="s">
        <v>11</v>
      </c>
      <c r="G43" s="12" t="s">
        <v>12</v>
      </c>
      <c r="H43" s="13" t="s">
        <v>13</v>
      </c>
      <c r="I43" s="17" t="s">
        <v>14</v>
      </c>
      <c r="J43" s="13" t="s">
        <v>15</v>
      </c>
      <c r="K43" s="13" t="s">
        <v>16</v>
      </c>
      <c r="L43" s="3"/>
      <c r="M43" s="28"/>
    </row>
    <row r="44" spans="1:11" ht="12.75">
      <c r="A44" s="75" t="s">
        <v>23</v>
      </c>
      <c r="B44" s="76">
        <v>24991301</v>
      </c>
      <c r="C44" s="75" t="s">
        <v>86</v>
      </c>
      <c r="D44" s="76">
        <v>19.9</v>
      </c>
      <c r="E44" s="77">
        <v>1346</v>
      </c>
      <c r="F44" s="56">
        <v>0</v>
      </c>
      <c r="G44" s="78" t="s">
        <v>22</v>
      </c>
      <c r="H44" s="57">
        <v>2</v>
      </c>
      <c r="I44" s="58">
        <v>614</v>
      </c>
      <c r="J44" s="57">
        <v>0</v>
      </c>
      <c r="K44" s="57">
        <v>0</v>
      </c>
    </row>
    <row r="45" spans="1:11" ht="12.75">
      <c r="A45" s="51" t="s">
        <v>39</v>
      </c>
      <c r="B45" s="52">
        <v>1</v>
      </c>
      <c r="C45" s="59"/>
      <c r="D45" s="52">
        <f>SUM(D44)</f>
        <v>19.9</v>
      </c>
      <c r="E45" s="54">
        <f>SUM(E44)</f>
        <v>1346</v>
      </c>
      <c r="F45" s="55">
        <f>SUM(F44)</f>
        <v>0</v>
      </c>
      <c r="G45" s="59"/>
      <c r="H45" s="55">
        <f>SUM(H44)</f>
        <v>2</v>
      </c>
      <c r="I45" s="55">
        <f>SUM(I44)</f>
        <v>614</v>
      </c>
      <c r="J45" s="55">
        <f>SUM(J44)</f>
        <v>0</v>
      </c>
      <c r="K45" s="55">
        <f>SUM(K44)</f>
        <v>0</v>
      </c>
    </row>
    <row r="46" spans="6:9" ht="12.75">
      <c r="F46" s="18"/>
      <c r="H46" s="19"/>
      <c r="I46" s="18"/>
    </row>
    <row r="47" spans="6:9" ht="10.5" customHeight="1">
      <c r="F47" s="18"/>
      <c r="H47" s="19"/>
      <c r="I47" s="18"/>
    </row>
    <row r="48" spans="1:13" s="7" customFormat="1" ht="17.25">
      <c r="A48" s="29" t="s">
        <v>40</v>
      </c>
      <c r="B48" s="6"/>
      <c r="D48" s="6"/>
      <c r="E48" s="8"/>
      <c r="F48" s="9"/>
      <c r="H48" s="6"/>
      <c r="I48" s="9"/>
      <c r="J48" s="6"/>
      <c r="K48" s="6"/>
      <c r="M48" s="1"/>
    </row>
    <row r="49" spans="4:11" ht="12.75">
      <c r="D49" s="10" t="s">
        <v>1</v>
      </c>
      <c r="E49" s="11" t="s">
        <v>2</v>
      </c>
      <c r="F49" s="9" t="s">
        <v>3</v>
      </c>
      <c r="H49" s="6" t="s">
        <v>4</v>
      </c>
      <c r="I49" s="21" t="s">
        <v>5</v>
      </c>
      <c r="J49" s="30" t="s">
        <v>6</v>
      </c>
      <c r="K49" s="30"/>
    </row>
    <row r="50" spans="1:13" s="7" customFormat="1" ht="12.75">
      <c r="A50" s="12" t="s">
        <v>7</v>
      </c>
      <c r="B50" s="13" t="s">
        <v>8</v>
      </c>
      <c r="C50" s="12" t="s">
        <v>9</v>
      </c>
      <c r="D50" s="14" t="s">
        <v>10</v>
      </c>
      <c r="E50" s="15" t="s">
        <v>10</v>
      </c>
      <c r="F50" s="16" t="s">
        <v>11</v>
      </c>
      <c r="G50" s="12" t="s">
        <v>12</v>
      </c>
      <c r="H50" s="13" t="s">
        <v>13</v>
      </c>
      <c r="I50" s="17" t="s">
        <v>14</v>
      </c>
      <c r="J50" s="13" t="s">
        <v>15</v>
      </c>
      <c r="K50" s="13" t="s">
        <v>16</v>
      </c>
      <c r="M50" s="1"/>
    </row>
    <row r="51" spans="1:13" ht="12.75">
      <c r="A51" s="79" t="s">
        <v>111</v>
      </c>
      <c r="B51" s="80" t="s">
        <v>41</v>
      </c>
      <c r="C51" s="79" t="s">
        <v>42</v>
      </c>
      <c r="D51" s="80">
        <v>652.2</v>
      </c>
      <c r="E51" s="81">
        <v>26619.9</v>
      </c>
      <c r="F51" s="56">
        <v>10122862</v>
      </c>
      <c r="G51" s="79" t="s">
        <v>18</v>
      </c>
      <c r="H51" s="58">
        <v>1093</v>
      </c>
      <c r="I51" s="58">
        <v>2678096</v>
      </c>
      <c r="J51" s="57">
        <v>0</v>
      </c>
      <c r="K51" s="57">
        <v>18</v>
      </c>
      <c r="M51" s="24"/>
    </row>
    <row r="52" spans="1:13" ht="12.75">
      <c r="A52" s="34" t="s">
        <v>111</v>
      </c>
      <c r="B52" s="42" t="s">
        <v>43</v>
      </c>
      <c r="C52" s="34" t="s">
        <v>44</v>
      </c>
      <c r="D52" s="40">
        <v>18245</v>
      </c>
      <c r="E52" s="82">
        <v>17158.9</v>
      </c>
      <c r="F52" s="36">
        <v>9459485</v>
      </c>
      <c r="G52" s="34" t="s">
        <v>18</v>
      </c>
      <c r="H52" s="37">
        <v>714</v>
      </c>
      <c r="I52" s="38">
        <v>1752204</v>
      </c>
      <c r="J52" s="37">
        <v>0</v>
      </c>
      <c r="K52" s="37">
        <v>9</v>
      </c>
      <c r="M52" s="24"/>
    </row>
    <row r="53" spans="1:13" ht="12.75">
      <c r="A53" s="34" t="s">
        <v>104</v>
      </c>
      <c r="B53" s="42">
        <v>30841312</v>
      </c>
      <c r="C53" s="34" t="s">
        <v>105</v>
      </c>
      <c r="D53" s="40">
        <v>194</v>
      </c>
      <c r="E53" s="40">
        <v>17423.4</v>
      </c>
      <c r="F53" s="36">
        <v>3231148</v>
      </c>
      <c r="G53" s="34" t="s">
        <v>18</v>
      </c>
      <c r="H53" s="37">
        <v>467</v>
      </c>
      <c r="I53" s="38">
        <v>1001379</v>
      </c>
      <c r="J53" s="37">
        <v>0</v>
      </c>
      <c r="K53" s="37">
        <v>15</v>
      </c>
      <c r="M53" s="24"/>
    </row>
    <row r="54" spans="1:13" ht="12.75">
      <c r="A54" s="34" t="s">
        <v>72</v>
      </c>
      <c r="B54" s="42" t="s">
        <v>46</v>
      </c>
      <c r="C54" s="34" t="s">
        <v>47</v>
      </c>
      <c r="D54" s="40">
        <v>212.8</v>
      </c>
      <c r="E54" s="82">
        <v>22532</v>
      </c>
      <c r="F54" s="36">
        <v>6425363</v>
      </c>
      <c r="G54" s="34" t="s">
        <v>18</v>
      </c>
      <c r="H54" s="37">
        <v>611</v>
      </c>
      <c r="I54" s="38">
        <v>1340691</v>
      </c>
      <c r="J54" s="37">
        <v>0</v>
      </c>
      <c r="K54" s="37">
        <v>27</v>
      </c>
      <c r="M54" s="24"/>
    </row>
    <row r="55" spans="1:11" ht="12.75">
      <c r="A55" s="34" t="s">
        <v>73</v>
      </c>
      <c r="B55" s="42">
        <v>30031301</v>
      </c>
      <c r="C55" s="34" t="s">
        <v>80</v>
      </c>
      <c r="D55" s="40">
        <v>36.4</v>
      </c>
      <c r="E55" s="82">
        <v>2250</v>
      </c>
      <c r="F55" s="36">
        <v>1495868</v>
      </c>
      <c r="G55" s="34" t="s">
        <v>45</v>
      </c>
      <c r="H55" s="37">
        <v>225</v>
      </c>
      <c r="I55" s="38">
        <v>491507</v>
      </c>
      <c r="J55" s="37">
        <v>0</v>
      </c>
      <c r="K55" s="37">
        <v>10</v>
      </c>
    </row>
    <row r="56" spans="1:13" ht="12.75">
      <c r="A56" s="1" t="s">
        <v>74</v>
      </c>
      <c r="B56" s="2" t="s">
        <v>48</v>
      </c>
      <c r="C56" s="1" t="s">
        <v>49</v>
      </c>
      <c r="D56" s="73">
        <v>160</v>
      </c>
      <c r="E56" s="4">
        <v>19451</v>
      </c>
      <c r="F56" s="56">
        <v>4384253</v>
      </c>
      <c r="G56" s="1" t="s">
        <v>18</v>
      </c>
      <c r="H56" s="57">
        <v>617</v>
      </c>
      <c r="I56" s="58">
        <v>1338606</v>
      </c>
      <c r="J56" s="57">
        <v>0</v>
      </c>
      <c r="K56" s="57">
        <v>26</v>
      </c>
      <c r="M56" s="26"/>
    </row>
    <row r="57" spans="1:13" s="7" customFormat="1" ht="12.75">
      <c r="A57" s="51" t="s">
        <v>50</v>
      </c>
      <c r="B57" s="52">
        <v>6</v>
      </c>
      <c r="C57" s="52"/>
      <c r="D57" s="54">
        <f>SUM(D51:D56)</f>
        <v>19500.4</v>
      </c>
      <c r="E57" s="54">
        <f>SUM(E51:E56)</f>
        <v>105435.20000000001</v>
      </c>
      <c r="F57" s="55">
        <f>SUM(F51:F56)</f>
        <v>35118979</v>
      </c>
      <c r="G57" s="65"/>
      <c r="H57" s="55">
        <f>SUM(H51:H56)</f>
        <v>3727</v>
      </c>
      <c r="I57" s="55">
        <f>SUM(I51:I56)</f>
        <v>8602483</v>
      </c>
      <c r="J57" s="55">
        <f>SUM(J51:J56)</f>
        <v>0</v>
      </c>
      <c r="K57" s="55">
        <f>SUM(K51:K56)</f>
        <v>105</v>
      </c>
      <c r="M57" s="1"/>
    </row>
    <row r="58" ht="12.75">
      <c r="H58" s="5"/>
    </row>
    <row r="59" ht="10.5" customHeight="1"/>
    <row r="60" spans="1:13" s="7" customFormat="1" ht="17.25">
      <c r="A60" s="29" t="s">
        <v>51</v>
      </c>
      <c r="B60" s="6"/>
      <c r="D60" s="6"/>
      <c r="E60" s="8"/>
      <c r="F60" s="9"/>
      <c r="H60" s="6"/>
      <c r="I60" s="9"/>
      <c r="J60" s="6"/>
      <c r="K60" s="6"/>
      <c r="M60" s="1"/>
    </row>
    <row r="61" spans="4:11" ht="12.75">
      <c r="D61" s="10" t="s">
        <v>1</v>
      </c>
      <c r="E61" s="11" t="s">
        <v>2</v>
      </c>
      <c r="F61" s="9" t="s">
        <v>3</v>
      </c>
      <c r="H61" s="6" t="s">
        <v>4</v>
      </c>
      <c r="I61" s="21" t="s">
        <v>5</v>
      </c>
      <c r="J61" s="30" t="s">
        <v>6</v>
      </c>
      <c r="K61" s="30"/>
    </row>
    <row r="62" spans="1:13" s="7" customFormat="1" ht="12.75">
      <c r="A62" s="12" t="s">
        <v>7</v>
      </c>
      <c r="B62" s="13" t="s">
        <v>8</v>
      </c>
      <c r="C62" s="12" t="s">
        <v>9</v>
      </c>
      <c r="D62" s="14" t="s">
        <v>10</v>
      </c>
      <c r="E62" s="15" t="s">
        <v>10</v>
      </c>
      <c r="F62" s="16" t="s">
        <v>11</v>
      </c>
      <c r="G62" s="12" t="s">
        <v>12</v>
      </c>
      <c r="H62" s="13" t="s">
        <v>13</v>
      </c>
      <c r="I62" s="17" t="s">
        <v>14</v>
      </c>
      <c r="J62" s="13" t="s">
        <v>15</v>
      </c>
      <c r="K62" s="13" t="s">
        <v>16</v>
      </c>
      <c r="M62" s="1"/>
    </row>
    <row r="63" spans="1:11" ht="12.75">
      <c r="A63" s="1" t="s">
        <v>52</v>
      </c>
      <c r="B63" s="2">
        <v>32961302</v>
      </c>
      <c r="C63" s="1" t="s">
        <v>81</v>
      </c>
      <c r="D63" s="80">
        <v>73.6</v>
      </c>
      <c r="E63" s="81">
        <v>1577</v>
      </c>
      <c r="F63" s="56">
        <v>300496</v>
      </c>
      <c r="G63" s="1" t="s">
        <v>22</v>
      </c>
      <c r="H63" s="57">
        <v>48</v>
      </c>
      <c r="I63" s="58">
        <v>114621</v>
      </c>
      <c r="J63" s="57">
        <v>0</v>
      </c>
      <c r="K63" s="57">
        <v>1</v>
      </c>
    </row>
    <row r="64" spans="1:13" ht="12.75">
      <c r="A64" s="34" t="s">
        <v>52</v>
      </c>
      <c r="B64" s="42" t="s">
        <v>53</v>
      </c>
      <c r="C64" s="34" t="s">
        <v>75</v>
      </c>
      <c r="D64" s="40">
        <v>18</v>
      </c>
      <c r="E64" s="40">
        <v>1065</v>
      </c>
      <c r="F64" s="36">
        <v>197249</v>
      </c>
      <c r="G64" s="34" t="s">
        <v>22</v>
      </c>
      <c r="H64" s="37">
        <v>77</v>
      </c>
      <c r="I64" s="38">
        <v>183585</v>
      </c>
      <c r="J64" s="37">
        <v>0</v>
      </c>
      <c r="K64" s="37">
        <v>1</v>
      </c>
      <c r="M64" s="24"/>
    </row>
    <row r="65" spans="1:13" ht="12.75">
      <c r="A65" s="34" t="s">
        <v>52</v>
      </c>
      <c r="B65" s="37">
        <v>32011302</v>
      </c>
      <c r="C65" s="43" t="s">
        <v>84</v>
      </c>
      <c r="D65" s="40">
        <v>43</v>
      </c>
      <c r="E65" s="40">
        <v>1880</v>
      </c>
      <c r="F65" s="36">
        <v>210146</v>
      </c>
      <c r="G65" s="34" t="s">
        <v>87</v>
      </c>
      <c r="H65" s="37">
        <v>57</v>
      </c>
      <c r="I65" s="38">
        <v>130177</v>
      </c>
      <c r="J65" s="37">
        <v>0</v>
      </c>
      <c r="K65" s="37">
        <v>1</v>
      </c>
      <c r="M65" s="24"/>
    </row>
    <row r="66" spans="1:13" ht="12.75">
      <c r="A66" s="34" t="s">
        <v>52</v>
      </c>
      <c r="B66" s="37">
        <v>32051301</v>
      </c>
      <c r="C66" s="43" t="s">
        <v>99</v>
      </c>
      <c r="D66" s="40">
        <v>24.4</v>
      </c>
      <c r="E66" s="40">
        <v>1230.8</v>
      </c>
      <c r="F66" s="36">
        <v>165473</v>
      </c>
      <c r="G66" s="34" t="s">
        <v>22</v>
      </c>
      <c r="H66" s="37">
        <v>52</v>
      </c>
      <c r="I66" s="38">
        <v>109913</v>
      </c>
      <c r="J66" s="37">
        <v>0</v>
      </c>
      <c r="K66" s="37">
        <v>1</v>
      </c>
      <c r="M66" s="24"/>
    </row>
    <row r="67" spans="1:13" ht="12.75">
      <c r="A67" s="34" t="s">
        <v>23</v>
      </c>
      <c r="B67" s="42">
        <v>32951301</v>
      </c>
      <c r="C67" s="34" t="s">
        <v>90</v>
      </c>
      <c r="D67" s="35">
        <v>38.6</v>
      </c>
      <c r="E67" s="40">
        <v>1807.3</v>
      </c>
      <c r="F67" s="36">
        <v>329811</v>
      </c>
      <c r="G67" s="34" t="s">
        <v>17</v>
      </c>
      <c r="H67" s="37">
        <v>56</v>
      </c>
      <c r="I67" s="38">
        <v>128489</v>
      </c>
      <c r="J67" s="37">
        <v>0</v>
      </c>
      <c r="K67" s="37">
        <v>6</v>
      </c>
      <c r="M67" s="24"/>
    </row>
    <row r="68" spans="1:13" ht="12.75">
      <c r="A68" s="34" t="s">
        <v>23</v>
      </c>
      <c r="B68" s="42">
        <v>32971301</v>
      </c>
      <c r="C68" s="34" t="s">
        <v>114</v>
      </c>
      <c r="D68" s="35">
        <v>400</v>
      </c>
      <c r="E68" s="40">
        <v>6846.9</v>
      </c>
      <c r="F68" s="36">
        <v>0</v>
      </c>
      <c r="G68" s="34" t="s">
        <v>22</v>
      </c>
      <c r="H68" s="37">
        <v>22</v>
      </c>
      <c r="I68" s="38">
        <v>7358</v>
      </c>
      <c r="J68" s="37">
        <v>0</v>
      </c>
      <c r="K68" s="37">
        <v>0</v>
      </c>
      <c r="M68" s="24"/>
    </row>
    <row r="69" spans="1:13" s="7" customFormat="1" ht="12.75">
      <c r="A69" s="34" t="s">
        <v>23</v>
      </c>
      <c r="B69" s="42">
        <v>32971302</v>
      </c>
      <c r="C69" s="34" t="s">
        <v>113</v>
      </c>
      <c r="D69" s="35">
        <v>18</v>
      </c>
      <c r="E69" s="40">
        <v>2424.3</v>
      </c>
      <c r="F69" s="36">
        <v>279784</v>
      </c>
      <c r="G69" s="34" t="s">
        <v>17</v>
      </c>
      <c r="H69" s="37">
        <v>22</v>
      </c>
      <c r="I69" s="38">
        <v>54833</v>
      </c>
      <c r="J69" s="37">
        <v>0</v>
      </c>
      <c r="K69" s="37">
        <v>3</v>
      </c>
      <c r="M69" s="1"/>
    </row>
    <row r="70" spans="1:13" s="7" customFormat="1" ht="12.75">
      <c r="A70" s="34" t="s">
        <v>23</v>
      </c>
      <c r="B70" s="42">
        <v>32031301</v>
      </c>
      <c r="C70" s="34" t="s">
        <v>91</v>
      </c>
      <c r="D70" s="35">
        <v>17</v>
      </c>
      <c r="E70" s="40">
        <v>616</v>
      </c>
      <c r="F70" s="36">
        <v>321137</v>
      </c>
      <c r="G70" s="34" t="s">
        <v>22</v>
      </c>
      <c r="H70" s="37">
        <v>37</v>
      </c>
      <c r="I70" s="38">
        <v>70173</v>
      </c>
      <c r="J70" s="37">
        <v>0</v>
      </c>
      <c r="K70" s="37">
        <v>3</v>
      </c>
      <c r="M70" s="1"/>
    </row>
    <row r="71" spans="1:11" ht="12.75">
      <c r="A71" s="34" t="s">
        <v>23</v>
      </c>
      <c r="B71" s="2">
        <v>32061301</v>
      </c>
      <c r="C71" s="1" t="s">
        <v>100</v>
      </c>
      <c r="D71" s="2">
        <v>83.7</v>
      </c>
      <c r="E71" s="4">
        <v>5859.7</v>
      </c>
      <c r="F71" s="5">
        <v>72600</v>
      </c>
      <c r="G71" s="34" t="s">
        <v>22</v>
      </c>
      <c r="H71" s="2">
        <v>16</v>
      </c>
      <c r="I71" s="5">
        <v>33347</v>
      </c>
      <c r="J71" s="2">
        <v>0</v>
      </c>
      <c r="K71" s="2">
        <v>0</v>
      </c>
    </row>
    <row r="72" spans="1:13" s="7" customFormat="1" ht="12.75">
      <c r="A72" s="34" t="s">
        <v>23</v>
      </c>
      <c r="B72" s="42">
        <v>32061303</v>
      </c>
      <c r="C72" s="34" t="s">
        <v>112</v>
      </c>
      <c r="D72" s="35">
        <v>60</v>
      </c>
      <c r="E72" s="40">
        <v>4454</v>
      </c>
      <c r="F72" s="36">
        <v>445432</v>
      </c>
      <c r="G72" s="34" t="s">
        <v>22</v>
      </c>
      <c r="H72" s="37">
        <v>67</v>
      </c>
      <c r="I72" s="38">
        <v>161000</v>
      </c>
      <c r="J72" s="37">
        <v>0</v>
      </c>
      <c r="K72" s="37">
        <v>4</v>
      </c>
      <c r="M72" s="1"/>
    </row>
    <row r="73" spans="1:11" ht="12.75" customHeight="1">
      <c r="A73" s="1" t="s">
        <v>94</v>
      </c>
      <c r="B73" s="2">
        <v>32061302</v>
      </c>
      <c r="C73" s="1" t="s">
        <v>95</v>
      </c>
      <c r="D73" s="73">
        <v>31.2</v>
      </c>
      <c r="E73" s="4">
        <v>1514</v>
      </c>
      <c r="F73" s="56">
        <v>237320</v>
      </c>
      <c r="G73" s="1" t="s">
        <v>22</v>
      </c>
      <c r="H73" s="57">
        <v>25</v>
      </c>
      <c r="I73" s="58">
        <v>58166</v>
      </c>
      <c r="J73" s="57">
        <v>0</v>
      </c>
      <c r="K73" s="57">
        <v>4</v>
      </c>
    </row>
    <row r="74" spans="1:13" s="7" customFormat="1" ht="12.75">
      <c r="A74" s="51" t="s">
        <v>54</v>
      </c>
      <c r="B74" s="52">
        <v>11</v>
      </c>
      <c r="C74" s="52"/>
      <c r="D74" s="53">
        <f>SUM(D63:D73)</f>
        <v>807.5000000000001</v>
      </c>
      <c r="E74" s="54">
        <f>SUM(E63:E73)</f>
        <v>29275</v>
      </c>
      <c r="F74" s="55">
        <f>SUM(F63:F73)</f>
        <v>2559448</v>
      </c>
      <c r="G74" s="65"/>
      <c r="H74" s="55">
        <f>SUM(H63:H73)</f>
        <v>479</v>
      </c>
      <c r="I74" s="55">
        <f>SUM(I63:I73)</f>
        <v>1051662</v>
      </c>
      <c r="J74" s="55">
        <f>SUM(J63:J73)</f>
        <v>0</v>
      </c>
      <c r="K74" s="55">
        <f>SUM(K63:K73)</f>
        <v>24</v>
      </c>
      <c r="M74" s="1"/>
    </row>
    <row r="76" ht="10.5" customHeight="1"/>
    <row r="77" spans="1:13" s="7" customFormat="1" ht="17.25">
      <c r="A77" s="29" t="s">
        <v>55</v>
      </c>
      <c r="B77" s="6"/>
      <c r="D77" s="6"/>
      <c r="E77" s="8"/>
      <c r="F77" s="9"/>
      <c r="H77" s="6"/>
      <c r="I77" s="9"/>
      <c r="J77" s="6"/>
      <c r="K77" s="6"/>
      <c r="M77" s="1"/>
    </row>
    <row r="78" spans="4:11" ht="12.75">
      <c r="D78" s="10" t="s">
        <v>1</v>
      </c>
      <c r="E78" s="11" t="s">
        <v>2</v>
      </c>
      <c r="F78" s="9" t="s">
        <v>3</v>
      </c>
      <c r="H78" s="6" t="s">
        <v>4</v>
      </c>
      <c r="I78" s="21" t="s">
        <v>5</v>
      </c>
      <c r="J78" s="30" t="s">
        <v>6</v>
      </c>
      <c r="K78" s="30"/>
    </row>
    <row r="79" spans="1:13" s="7" customFormat="1" ht="12.75">
      <c r="A79" s="12" t="s">
        <v>7</v>
      </c>
      <c r="B79" s="13" t="s">
        <v>8</v>
      </c>
      <c r="C79" s="12" t="s">
        <v>9</v>
      </c>
      <c r="D79" s="14" t="s">
        <v>10</v>
      </c>
      <c r="E79" s="15" t="s">
        <v>10</v>
      </c>
      <c r="F79" s="16" t="s">
        <v>11</v>
      </c>
      <c r="G79" s="12" t="s">
        <v>12</v>
      </c>
      <c r="H79" s="13" t="s">
        <v>13</v>
      </c>
      <c r="I79" s="17" t="s">
        <v>14</v>
      </c>
      <c r="J79" s="13" t="s">
        <v>15</v>
      </c>
      <c r="K79" s="13" t="s">
        <v>16</v>
      </c>
      <c r="M79" s="1"/>
    </row>
    <row r="80" spans="1:13" ht="12.75">
      <c r="A80" s="1" t="s">
        <v>52</v>
      </c>
      <c r="B80" s="2" t="s">
        <v>56</v>
      </c>
      <c r="C80" s="1" t="s">
        <v>57</v>
      </c>
      <c r="D80" s="2">
        <v>23.7</v>
      </c>
      <c r="E80" s="4">
        <v>2614</v>
      </c>
      <c r="F80" s="56">
        <v>54749</v>
      </c>
      <c r="G80" s="1" t="s">
        <v>22</v>
      </c>
      <c r="H80" s="57">
        <v>38</v>
      </c>
      <c r="I80" s="58">
        <v>84933</v>
      </c>
      <c r="J80" s="57">
        <v>0</v>
      </c>
      <c r="K80" s="57">
        <v>0</v>
      </c>
      <c r="M80" s="24"/>
    </row>
    <row r="81" spans="1:13" s="7" customFormat="1" ht="12.75">
      <c r="A81" s="51" t="s">
        <v>58</v>
      </c>
      <c r="B81" s="52">
        <v>1</v>
      </c>
      <c r="C81" s="52"/>
      <c r="D81" s="52">
        <f>SUM(D80)</f>
        <v>23.7</v>
      </c>
      <c r="E81" s="54">
        <f>SUM(E80)</f>
        <v>2614</v>
      </c>
      <c r="F81" s="55">
        <f>SUM(F80:F80)</f>
        <v>54749</v>
      </c>
      <c r="G81" s="65"/>
      <c r="H81" s="55">
        <f>SUM(H80:H80)</f>
        <v>38</v>
      </c>
      <c r="I81" s="55">
        <f>SUM(I80:I80)</f>
        <v>84933</v>
      </c>
      <c r="J81" s="55">
        <f>SUM(J80:J80)</f>
        <v>0</v>
      </c>
      <c r="K81" s="55">
        <f>SUM(K80)</f>
        <v>0</v>
      </c>
      <c r="M81" s="1"/>
    </row>
    <row r="83" ht="10.5" customHeight="1"/>
    <row r="84" spans="1:13" s="7" customFormat="1" ht="17.25">
      <c r="A84" s="29" t="s">
        <v>59</v>
      </c>
      <c r="B84" s="6"/>
      <c r="D84" s="6"/>
      <c r="E84" s="8"/>
      <c r="F84" s="9"/>
      <c r="H84" s="6"/>
      <c r="I84" s="9"/>
      <c r="J84" s="6"/>
      <c r="K84" s="6"/>
      <c r="M84" s="1"/>
    </row>
    <row r="85" spans="4:11" ht="12.75">
      <c r="D85" s="10" t="s">
        <v>1</v>
      </c>
      <c r="E85" s="11" t="s">
        <v>2</v>
      </c>
      <c r="F85" s="9" t="s">
        <v>3</v>
      </c>
      <c r="H85" s="6" t="s">
        <v>4</v>
      </c>
      <c r="I85" s="9" t="s">
        <v>5</v>
      </c>
      <c r="J85" s="30" t="s">
        <v>6</v>
      </c>
      <c r="K85" s="30"/>
    </row>
    <row r="86" spans="1:13" s="7" customFormat="1" ht="12.75">
      <c r="A86" s="12" t="s">
        <v>7</v>
      </c>
      <c r="B86" s="13" t="s">
        <v>8</v>
      </c>
      <c r="C86" s="12" t="s">
        <v>9</v>
      </c>
      <c r="D86" s="14" t="s">
        <v>10</v>
      </c>
      <c r="E86" s="15" t="s">
        <v>10</v>
      </c>
      <c r="F86" s="16" t="s">
        <v>11</v>
      </c>
      <c r="G86" s="12" t="s">
        <v>12</v>
      </c>
      <c r="H86" s="13" t="s">
        <v>13</v>
      </c>
      <c r="I86" s="16" t="s">
        <v>14</v>
      </c>
      <c r="J86" s="13" t="s">
        <v>15</v>
      </c>
      <c r="K86" s="13" t="s">
        <v>16</v>
      </c>
      <c r="M86" s="1"/>
    </row>
    <row r="87" spans="1:11" ht="12.75">
      <c r="A87" s="1" t="s">
        <v>82</v>
      </c>
      <c r="B87" s="2">
        <v>56021301</v>
      </c>
      <c r="C87" s="1" t="s">
        <v>85</v>
      </c>
      <c r="D87" s="61">
        <v>67.2</v>
      </c>
      <c r="E87" s="62">
        <v>1185</v>
      </c>
      <c r="F87" s="56">
        <v>227073</v>
      </c>
      <c r="G87" s="1" t="s">
        <v>35</v>
      </c>
      <c r="H87" s="57">
        <v>87</v>
      </c>
      <c r="I87" s="58">
        <v>189893</v>
      </c>
      <c r="J87" s="57">
        <v>0</v>
      </c>
      <c r="K87" s="57">
        <v>5</v>
      </c>
    </row>
    <row r="88" spans="1:13" ht="12.75">
      <c r="A88" s="34" t="s">
        <v>60</v>
      </c>
      <c r="B88" s="42" t="s">
        <v>61</v>
      </c>
      <c r="C88" s="34" t="s">
        <v>62</v>
      </c>
      <c r="D88" s="42">
        <v>47.3</v>
      </c>
      <c r="E88" s="40">
        <v>3666</v>
      </c>
      <c r="F88" s="36">
        <v>333986</v>
      </c>
      <c r="G88" s="34" t="s">
        <v>35</v>
      </c>
      <c r="H88" s="37">
        <v>111</v>
      </c>
      <c r="I88" s="38">
        <v>261189</v>
      </c>
      <c r="J88" s="37">
        <v>0</v>
      </c>
      <c r="K88" s="37">
        <v>13</v>
      </c>
      <c r="M88" s="24"/>
    </row>
    <row r="89" spans="1:13" ht="12.75">
      <c r="A89" s="43" t="s">
        <v>23</v>
      </c>
      <c r="B89" s="37">
        <v>56841328</v>
      </c>
      <c r="C89" s="43" t="s">
        <v>101</v>
      </c>
      <c r="D89" s="35">
        <v>32</v>
      </c>
      <c r="E89" s="40">
        <v>3612</v>
      </c>
      <c r="F89" s="36">
        <v>714448</v>
      </c>
      <c r="G89" s="34" t="s">
        <v>35</v>
      </c>
      <c r="H89" s="37">
        <v>81</v>
      </c>
      <c r="I89" s="38">
        <v>197662</v>
      </c>
      <c r="J89" s="37">
        <v>0</v>
      </c>
      <c r="K89" s="37">
        <v>3</v>
      </c>
      <c r="M89" s="24"/>
    </row>
    <row r="90" spans="1:13" ht="12.75">
      <c r="A90" s="43" t="s">
        <v>63</v>
      </c>
      <c r="B90" s="37">
        <v>56851303</v>
      </c>
      <c r="C90" s="43" t="s">
        <v>115</v>
      </c>
      <c r="D90" s="35">
        <v>75.6</v>
      </c>
      <c r="E90" s="40">
        <v>2286.5</v>
      </c>
      <c r="F90" s="36">
        <v>1</v>
      </c>
      <c r="G90" s="34" t="s">
        <v>35</v>
      </c>
      <c r="H90" s="37">
        <v>15</v>
      </c>
      <c r="I90" s="38">
        <v>10656</v>
      </c>
      <c r="J90" s="37">
        <v>0</v>
      </c>
      <c r="K90" s="37">
        <v>1</v>
      </c>
      <c r="M90" s="24"/>
    </row>
    <row r="91" spans="1:13" ht="12.75">
      <c r="A91" s="34" t="s">
        <v>63</v>
      </c>
      <c r="B91" s="42">
        <v>56951301</v>
      </c>
      <c r="C91" s="34" t="s">
        <v>116</v>
      </c>
      <c r="D91" s="35">
        <v>34</v>
      </c>
      <c r="E91" s="40">
        <v>585</v>
      </c>
      <c r="F91" s="36">
        <v>108318</v>
      </c>
      <c r="G91" s="34" t="s">
        <v>35</v>
      </c>
      <c r="H91" s="37">
        <v>52</v>
      </c>
      <c r="I91" s="38">
        <v>114704</v>
      </c>
      <c r="J91" s="37">
        <v>0</v>
      </c>
      <c r="K91" s="37">
        <v>3</v>
      </c>
      <c r="M91" s="24"/>
    </row>
    <row r="92" spans="1:13" ht="12.75">
      <c r="A92" s="34" t="s">
        <v>63</v>
      </c>
      <c r="B92" s="42">
        <v>56961301</v>
      </c>
      <c r="C92" s="34" t="s">
        <v>102</v>
      </c>
      <c r="D92" s="35">
        <v>41.6</v>
      </c>
      <c r="E92" s="40">
        <v>910</v>
      </c>
      <c r="F92" s="36">
        <v>217251</v>
      </c>
      <c r="G92" s="34" t="s">
        <v>35</v>
      </c>
      <c r="H92" s="37">
        <v>55</v>
      </c>
      <c r="I92" s="38">
        <v>119535</v>
      </c>
      <c r="J92" s="37">
        <v>0</v>
      </c>
      <c r="K92" s="37">
        <v>11</v>
      </c>
      <c r="M92" s="24"/>
    </row>
    <row r="93" spans="1:13" ht="12.75">
      <c r="A93" s="34" t="s">
        <v>63</v>
      </c>
      <c r="B93" s="42">
        <v>56971301</v>
      </c>
      <c r="C93" s="34" t="s">
        <v>103</v>
      </c>
      <c r="D93" s="35">
        <v>734</v>
      </c>
      <c r="E93" s="35">
        <v>1273</v>
      </c>
      <c r="F93" s="36">
        <v>0</v>
      </c>
      <c r="G93" s="34" t="s">
        <v>22</v>
      </c>
      <c r="H93" s="37">
        <v>7</v>
      </c>
      <c r="I93" s="38">
        <v>14613</v>
      </c>
      <c r="J93" s="37">
        <v>0</v>
      </c>
      <c r="K93" s="37">
        <v>1</v>
      </c>
      <c r="M93" s="24"/>
    </row>
    <row r="94" spans="1:11" ht="12.75">
      <c r="A94" s="34" t="s">
        <v>63</v>
      </c>
      <c r="B94" s="42">
        <v>56061301</v>
      </c>
      <c r="C94" s="34" t="s">
        <v>92</v>
      </c>
      <c r="D94" s="35">
        <v>69.9</v>
      </c>
      <c r="E94" s="40">
        <v>2638</v>
      </c>
      <c r="F94" s="36">
        <v>769923</v>
      </c>
      <c r="G94" s="34" t="s">
        <v>22</v>
      </c>
      <c r="H94" s="37">
        <v>196</v>
      </c>
      <c r="I94" s="38">
        <v>432561</v>
      </c>
      <c r="J94" s="37">
        <v>0</v>
      </c>
      <c r="K94" s="37">
        <v>8</v>
      </c>
    </row>
    <row r="95" spans="1:13" ht="12.75">
      <c r="A95" s="1" t="s">
        <v>63</v>
      </c>
      <c r="B95" s="2">
        <v>56071301</v>
      </c>
      <c r="C95" s="1" t="s">
        <v>96</v>
      </c>
      <c r="D95" s="73">
        <v>111</v>
      </c>
      <c r="E95" s="4">
        <v>2469.1</v>
      </c>
      <c r="F95" s="56">
        <v>46425</v>
      </c>
      <c r="G95" s="1" t="s">
        <v>87</v>
      </c>
      <c r="H95" s="57">
        <v>32</v>
      </c>
      <c r="I95" s="58">
        <v>69028</v>
      </c>
      <c r="J95" s="57">
        <v>0</v>
      </c>
      <c r="K95" s="57">
        <v>3</v>
      </c>
      <c r="M95" s="24"/>
    </row>
    <row r="96" spans="1:13" s="7" customFormat="1" ht="12.75">
      <c r="A96" s="51" t="s">
        <v>64</v>
      </c>
      <c r="B96" s="52">
        <v>9</v>
      </c>
      <c r="C96" s="52"/>
      <c r="D96" s="54">
        <f>SUM(D87:D95)</f>
        <v>1212.6000000000001</v>
      </c>
      <c r="E96" s="54">
        <f>SUM(E87:E95)</f>
        <v>18624.6</v>
      </c>
      <c r="F96" s="55">
        <f>SUM(F87:F95)</f>
        <v>2417425</v>
      </c>
      <c r="G96" s="55"/>
      <c r="H96" s="55">
        <f>SUM(H87:H95)</f>
        <v>636</v>
      </c>
      <c r="I96" s="55">
        <f>SUM(I87:I95)</f>
        <v>1409841</v>
      </c>
      <c r="J96" s="55">
        <f>SUM(J87:J95)</f>
        <v>0</v>
      </c>
      <c r="K96" s="55">
        <f>SUM(K87:K95)</f>
        <v>48</v>
      </c>
      <c r="M96" s="24"/>
    </row>
    <row r="97" ht="12.75">
      <c r="M97" s="24"/>
    </row>
    <row r="98" ht="8.25" customHeight="1">
      <c r="M98" s="24"/>
    </row>
    <row r="99" spans="1:13" s="7" customFormat="1" ht="17.25">
      <c r="A99" s="29" t="s">
        <v>65</v>
      </c>
      <c r="B99" s="6"/>
      <c r="D99" s="6"/>
      <c r="E99" s="8"/>
      <c r="F99" s="9"/>
      <c r="H99" s="6"/>
      <c r="I99" s="9"/>
      <c r="J99" s="6"/>
      <c r="K99" s="6"/>
      <c r="M99" s="1"/>
    </row>
    <row r="100" spans="4:11" ht="12.75">
      <c r="D100" s="10" t="s">
        <v>1</v>
      </c>
      <c r="E100" s="11" t="s">
        <v>2</v>
      </c>
      <c r="F100" s="9" t="s">
        <v>3</v>
      </c>
      <c r="H100" s="6" t="s">
        <v>4</v>
      </c>
      <c r="I100" s="9" t="s">
        <v>5</v>
      </c>
      <c r="J100" s="30" t="s">
        <v>6</v>
      </c>
      <c r="K100" s="30"/>
    </row>
    <row r="101" spans="1:13" s="7" customFormat="1" ht="12.75">
      <c r="A101" s="12" t="s">
        <v>7</v>
      </c>
      <c r="B101" s="13" t="s">
        <v>8</v>
      </c>
      <c r="C101" s="12" t="s">
        <v>9</v>
      </c>
      <c r="D101" s="14" t="s">
        <v>10</v>
      </c>
      <c r="E101" s="15" t="s">
        <v>10</v>
      </c>
      <c r="F101" s="16" t="s">
        <v>11</v>
      </c>
      <c r="G101" s="12" t="s">
        <v>12</v>
      </c>
      <c r="H101" s="13" t="s">
        <v>13</v>
      </c>
      <c r="I101" s="16" t="s">
        <v>14</v>
      </c>
      <c r="J101" s="13" t="s">
        <v>15</v>
      </c>
      <c r="K101" s="13" t="s">
        <v>16</v>
      </c>
      <c r="M101" s="1"/>
    </row>
    <row r="102" spans="1:13" ht="12.75">
      <c r="A102" s="79" t="s">
        <v>66</v>
      </c>
      <c r="B102" s="80" t="s">
        <v>67</v>
      </c>
      <c r="C102" s="79" t="s">
        <v>68</v>
      </c>
      <c r="D102" s="80">
        <v>243.5</v>
      </c>
      <c r="E102" s="81">
        <v>35558</v>
      </c>
      <c r="F102" s="56">
        <v>0</v>
      </c>
      <c r="G102" s="79" t="s">
        <v>18</v>
      </c>
      <c r="H102" s="57">
        <v>2</v>
      </c>
      <c r="I102" s="58">
        <v>2088</v>
      </c>
      <c r="J102" s="57">
        <v>0</v>
      </c>
      <c r="K102" s="57">
        <v>0</v>
      </c>
      <c r="M102" s="24"/>
    </row>
    <row r="103" spans="1:13" s="7" customFormat="1" ht="12.75">
      <c r="A103" s="51" t="s">
        <v>69</v>
      </c>
      <c r="B103" s="55">
        <v>1</v>
      </c>
      <c r="C103" s="52"/>
      <c r="D103" s="52">
        <f>SUM(D102:D102)</f>
        <v>243.5</v>
      </c>
      <c r="E103" s="54">
        <f>SUM(E102:E102)</f>
        <v>35558</v>
      </c>
      <c r="F103" s="55">
        <f>SUM(F102)</f>
        <v>0</v>
      </c>
      <c r="G103" s="65"/>
      <c r="H103" s="55">
        <f>SUM(H102)</f>
        <v>2</v>
      </c>
      <c r="I103" s="55">
        <f>SUM(I102)</f>
        <v>2088</v>
      </c>
      <c r="J103" s="55">
        <f>SUM(J102)</f>
        <v>0</v>
      </c>
      <c r="K103" s="55">
        <f>SUM(K102)</f>
        <v>0</v>
      </c>
      <c r="M103" s="1"/>
    </row>
    <row r="105" spans="2:11" ht="12.75">
      <c r="B105" s="5"/>
      <c r="H105" s="5"/>
      <c r="J105" s="5"/>
      <c r="K105" s="5"/>
    </row>
    <row r="108" ht="12.75">
      <c r="M108" s="26"/>
    </row>
  </sheetData>
  <sheetProtection/>
  <mergeCells count="11">
    <mergeCell ref="A1:K1"/>
    <mergeCell ref="J4:K4"/>
    <mergeCell ref="J100:K100"/>
    <mergeCell ref="J61:K61"/>
    <mergeCell ref="J78:K78"/>
    <mergeCell ref="J18:K18"/>
    <mergeCell ref="J42:K42"/>
    <mergeCell ref="J49:K49"/>
    <mergeCell ref="J25:K25"/>
    <mergeCell ref="J33:K33"/>
    <mergeCell ref="J85:K85"/>
  </mergeCells>
  <printOptions horizontalCentered="1"/>
  <pageMargins left="0.4" right="0.4" top="0.5" bottom="0.2" header="0.5" footer="0.5"/>
  <pageSetup horizontalDpi="600" verticalDpi="600" orientation="landscape" scale="77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Build</cp:lastModifiedBy>
  <cp:lastPrinted>2013-08-08T14:22:38Z</cp:lastPrinted>
  <dcterms:created xsi:type="dcterms:W3CDTF">2004-11-23T21:42:19Z</dcterms:created>
  <dcterms:modified xsi:type="dcterms:W3CDTF">2013-08-08T14:22:46Z</dcterms:modified>
  <cp:category/>
  <cp:version/>
  <cp:contentType/>
  <cp:contentStatus/>
</cp:coreProperties>
</file>