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5480" windowHeight="4152" activeTab="0"/>
  </bookViews>
  <sheets>
    <sheet name="2016 Anthracite Statewide" sheetId="1" r:id="rId1"/>
  </sheets>
  <definedNames/>
  <calcPr fullCalcOnLoad="1"/>
</workbook>
</file>

<file path=xl/sharedStrings.xml><?xml version="1.0" encoding="utf-8"?>
<sst xmlns="http://schemas.openxmlformats.org/spreadsheetml/2006/main" count="33" uniqueCount="16">
  <si>
    <t>Change</t>
  </si>
  <si>
    <t>% Change</t>
  </si>
  <si>
    <t>Underground Mines</t>
  </si>
  <si>
    <t xml:space="preserve">   Production (tons)</t>
  </si>
  <si>
    <t xml:space="preserve">   Employees</t>
  </si>
  <si>
    <t>Surface Mines</t>
  </si>
  <si>
    <t xml:space="preserve">   Mines Reporting Production</t>
  </si>
  <si>
    <t xml:space="preserve">   Production (cubic yards)*</t>
  </si>
  <si>
    <t xml:space="preserve">   Hours Worked</t>
  </si>
  <si>
    <t xml:space="preserve">   Companies Reporting Production</t>
  </si>
  <si>
    <t>Coal Refuse Sites</t>
  </si>
  <si>
    <t>Total Anthracite Production</t>
  </si>
  <si>
    <t xml:space="preserve">   Companies Reporting Production**</t>
  </si>
  <si>
    <t xml:space="preserve">**Because some companies may operate in more than one county, this figure may not equal the sum of the individual county totals.  </t>
  </si>
  <si>
    <t>*Production reported in cubic yards calculated using 2,000 tons per acre-foot or 1.24 tons per cubic yard.</t>
  </si>
  <si>
    <t>2016 ANTHRACITE STATEWIDE PRODUCTION SUMMARY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</si>
</sst>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0.0%"/>
    <numFmt numFmtId="169" formatCode="#,##0.0"/>
    <numFmt numFmtId="170" formatCode="#,##0.000"/>
    <numFmt numFmtId="171" formatCode="#,##0.0000"/>
    <numFmt numFmtId="172" formatCode="[$€-2]\ #,##0.00_);[Red]\([$€-2]\ #,##0.00\)"/>
  </numFmts>
  <fonts count="55">
    <font>
      <sz val="10"/>
      <name val="Arial"/>
      <family val="0"/>
    </font>
    <font>
      <sz val="12"/>
      <name val="Times New Roman"/>
      <family val="1"/>
    </font>
    <font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i/>
      <sz val="9.5"/>
      <name val="Arial"/>
      <family val="2"/>
    </font>
    <font>
      <sz val="10"/>
      <color indexed="8"/>
      <name val="Arial"/>
      <family val="2"/>
    </font>
    <font>
      <i/>
      <sz val="9.5"/>
      <color indexed="8"/>
      <name val="Arial"/>
      <family val="2"/>
    </font>
    <font>
      <sz val="11"/>
      <color indexed="8"/>
      <name val="Arial"/>
      <family val="2"/>
    </font>
    <font>
      <b/>
      <i/>
      <sz val="11"/>
      <color indexed="14"/>
      <name val="Arial"/>
      <family val="2"/>
    </font>
    <font>
      <b/>
      <sz val="10"/>
      <color indexed="14"/>
      <name val="Arial"/>
      <family val="2"/>
    </font>
    <font>
      <sz val="11"/>
      <color indexed="14"/>
      <name val="Arial"/>
      <family val="2"/>
    </font>
    <font>
      <sz val="10"/>
      <color indexed="14"/>
      <name val="Arial"/>
      <family val="2"/>
    </font>
    <font>
      <b/>
      <i/>
      <sz val="12"/>
      <color indexed="14"/>
      <name val="Arial"/>
      <family val="2"/>
    </font>
    <font>
      <b/>
      <i/>
      <sz val="14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9" fontId="6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0" xfId="0" applyFont="1" applyBorder="1" applyAlignment="1">
      <alignment/>
    </xf>
    <xf numFmtId="3" fontId="9" fillId="0" borderId="11" xfId="0" applyNumberFormat="1" applyFont="1" applyBorder="1" applyAlignment="1">
      <alignment horizontal="right"/>
    </xf>
    <xf numFmtId="9" fontId="9" fillId="0" borderId="11" xfId="0" applyNumberFormat="1" applyFont="1" applyBorder="1" applyAlignment="1">
      <alignment/>
    </xf>
    <xf numFmtId="0" fontId="9" fillId="0" borderId="0" xfId="0" applyFont="1" applyBorder="1" applyAlignment="1">
      <alignment horizontal="right"/>
    </xf>
    <xf numFmtId="3" fontId="9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2" fillId="0" borderId="12" xfId="0" applyFont="1" applyBorder="1" applyAlignment="1">
      <alignment horizontal="center"/>
    </xf>
    <xf numFmtId="3" fontId="12" fillId="0" borderId="12" xfId="0" applyNumberFormat="1" applyFont="1" applyBorder="1" applyAlignment="1">
      <alignment horizontal="right"/>
    </xf>
    <xf numFmtId="3" fontId="10" fillId="0" borderId="0" xfId="0" applyNumberFormat="1" applyFont="1" applyBorder="1" applyAlignment="1">
      <alignment horizontal="right"/>
    </xf>
    <xf numFmtId="0" fontId="17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168" fontId="13" fillId="0" borderId="0" xfId="0" applyNumberFormat="1" applyFont="1" applyBorder="1" applyAlignment="1">
      <alignment/>
    </xf>
    <xf numFmtId="3" fontId="9" fillId="0" borderId="11" xfId="0" applyNumberFormat="1" applyFont="1" applyFill="1" applyBorder="1" applyAlignment="1">
      <alignment horizontal="right"/>
    </xf>
    <xf numFmtId="3" fontId="10" fillId="0" borderId="11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/>
    </xf>
    <xf numFmtId="0" fontId="9" fillId="0" borderId="11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3" fontId="54" fillId="0" borderId="11" xfId="0" applyNumberFormat="1" applyFont="1" applyFill="1" applyBorder="1" applyAlignment="1">
      <alignment/>
    </xf>
    <xf numFmtId="3" fontId="20" fillId="0" borderId="11" xfId="0" applyNumberFormat="1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1" xfId="0" applyFont="1" applyFill="1" applyBorder="1" applyAlignment="1">
      <alignment/>
    </xf>
    <xf numFmtId="0" fontId="1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="90" zoomScaleNormal="90" zoomScalePageLayoutView="0" workbookViewId="0" topLeftCell="A1">
      <selection activeCell="A44" sqref="A44"/>
    </sheetView>
  </sheetViews>
  <sheetFormatPr defaultColWidth="9.140625" defaultRowHeight="12.75"/>
  <cols>
    <col min="1" max="1" width="36.7109375" style="1" customWidth="1"/>
    <col min="2" max="6" width="11.7109375" style="1" customWidth="1"/>
    <col min="7" max="16384" width="9.140625" style="1" customWidth="1"/>
  </cols>
  <sheetData>
    <row r="1" spans="1:6" ht="15">
      <c r="A1" s="27"/>
      <c r="B1" s="27"/>
      <c r="C1" s="27"/>
      <c r="D1" s="27"/>
      <c r="E1" s="27"/>
      <c r="F1" s="27"/>
    </row>
    <row r="2" spans="1:6" s="22" customFormat="1" ht="17.25">
      <c r="A2" s="38" t="s">
        <v>15</v>
      </c>
      <c r="B2" s="38"/>
      <c r="C2" s="38"/>
      <c r="D2" s="38"/>
      <c r="E2" s="38"/>
      <c r="F2" s="26"/>
    </row>
    <row r="3" spans="1:2" ht="18" customHeight="1">
      <c r="A3" s="2"/>
      <c r="B3" s="2"/>
    </row>
    <row r="4" spans="1:5" s="6" customFormat="1" ht="15.75" customHeight="1">
      <c r="A4" s="10"/>
      <c r="B4" s="12">
        <v>2016</v>
      </c>
      <c r="C4" s="12">
        <v>2015</v>
      </c>
      <c r="D4" s="12" t="s">
        <v>0</v>
      </c>
      <c r="E4" s="12" t="s">
        <v>1</v>
      </c>
    </row>
    <row r="5" spans="4:5" s="6" customFormat="1" ht="12.75">
      <c r="D5" s="9"/>
      <c r="E5" s="9"/>
    </row>
    <row r="6" spans="1:5" ht="13.5">
      <c r="A6" s="4" t="s">
        <v>2</v>
      </c>
      <c r="B6" s="4"/>
      <c r="C6" s="4"/>
      <c r="D6" s="5"/>
      <c r="E6" s="5"/>
    </row>
    <row r="7" spans="1:8" ht="12.75">
      <c r="A7" s="11" t="s">
        <v>3</v>
      </c>
      <c r="B7" s="16">
        <v>91754</v>
      </c>
      <c r="C7" s="16">
        <v>88759</v>
      </c>
      <c r="D7" s="16">
        <f>B7-C7</f>
        <v>2995</v>
      </c>
      <c r="E7" s="17">
        <f>D7/C7</f>
        <v>0.03374305704210277</v>
      </c>
      <c r="H7" s="19"/>
    </row>
    <row r="8" spans="1:8" s="15" customFormat="1" ht="12.75">
      <c r="A8" s="14" t="s">
        <v>7</v>
      </c>
      <c r="B8" s="30">
        <f>B7/1.24</f>
        <v>73995.16129032258</v>
      </c>
      <c r="C8" s="30">
        <f>C7/1.24</f>
        <v>71579.83870967742</v>
      </c>
      <c r="D8" s="16"/>
      <c r="E8" s="17"/>
      <c r="H8" s="25"/>
    </row>
    <row r="9" spans="1:8" ht="12.75">
      <c r="A9" s="11" t="s">
        <v>4</v>
      </c>
      <c r="B9" s="11">
        <v>64</v>
      </c>
      <c r="C9" s="11">
        <v>61</v>
      </c>
      <c r="D9" s="16">
        <f>B9-C9</f>
        <v>3</v>
      </c>
      <c r="E9" s="17">
        <f>D9/C9</f>
        <v>0.04918032786885246</v>
      </c>
      <c r="H9" s="18"/>
    </row>
    <row r="10" spans="1:8" ht="12.75">
      <c r="A10" s="11" t="s">
        <v>8</v>
      </c>
      <c r="B10" s="16">
        <v>116705</v>
      </c>
      <c r="C10" s="16">
        <v>100879</v>
      </c>
      <c r="D10" s="16">
        <f>B10-C10</f>
        <v>15826</v>
      </c>
      <c r="E10" s="17">
        <f>D10/C10</f>
        <v>0.15688101587049832</v>
      </c>
      <c r="H10" s="19"/>
    </row>
    <row r="11" spans="1:8" ht="12.75">
      <c r="A11" s="11" t="s">
        <v>6</v>
      </c>
      <c r="B11" s="11">
        <v>10</v>
      </c>
      <c r="C11" s="11">
        <v>10</v>
      </c>
      <c r="D11" s="16">
        <f>B11-C11</f>
        <v>0</v>
      </c>
      <c r="E11" s="17">
        <f>D11/C11</f>
        <v>0</v>
      </c>
      <c r="H11" s="18"/>
    </row>
    <row r="12" spans="1:8" ht="12.75">
      <c r="A12" s="11" t="s">
        <v>9</v>
      </c>
      <c r="B12" s="11">
        <v>10</v>
      </c>
      <c r="C12" s="11">
        <v>10</v>
      </c>
      <c r="D12" s="16">
        <f>B12-C12</f>
        <v>0</v>
      </c>
      <c r="E12" s="17">
        <f>D12/C12</f>
        <v>0</v>
      </c>
      <c r="H12" s="18"/>
    </row>
    <row r="13" spans="1:8" ht="12.75">
      <c r="A13" s="11"/>
      <c r="B13" s="31"/>
      <c r="C13" s="31"/>
      <c r="D13" s="16"/>
      <c r="E13" s="17"/>
      <c r="H13" s="18"/>
    </row>
    <row r="14" spans="1:8" ht="13.5">
      <c r="A14" s="36" t="s">
        <v>5</v>
      </c>
      <c r="B14" s="37"/>
      <c r="C14" s="37"/>
      <c r="D14" s="16"/>
      <c r="E14" s="17"/>
      <c r="H14" s="20"/>
    </row>
    <row r="15" spans="1:8" ht="12.75">
      <c r="A15" s="11" t="s">
        <v>3</v>
      </c>
      <c r="B15" s="29">
        <v>3080606</v>
      </c>
      <c r="C15" s="29">
        <v>4525632</v>
      </c>
      <c r="D15" s="16">
        <f>B15-C15</f>
        <v>-1445026</v>
      </c>
      <c r="E15" s="17">
        <f aca="true" t="shared" si="0" ref="E15:E20">D15/C15</f>
        <v>-0.3192981665323208</v>
      </c>
      <c r="H15" s="19"/>
    </row>
    <row r="16" spans="1:8" s="15" customFormat="1" ht="12.75">
      <c r="A16" s="14" t="s">
        <v>7</v>
      </c>
      <c r="B16" s="30">
        <f>B15/1.24</f>
        <v>2484359.6774193547</v>
      </c>
      <c r="C16" s="30">
        <f>C15/1.24</f>
        <v>3649703.225806452</v>
      </c>
      <c r="D16" s="35"/>
      <c r="E16" s="17"/>
      <c r="H16" s="25"/>
    </row>
    <row r="17" spans="1:8" ht="12.75">
      <c r="A17" s="11" t="s">
        <v>4</v>
      </c>
      <c r="B17" s="31">
        <v>517</v>
      </c>
      <c r="C17" s="31">
        <v>651</v>
      </c>
      <c r="D17" s="16">
        <f>B17-C17</f>
        <v>-134</v>
      </c>
      <c r="E17" s="17">
        <f t="shared" si="0"/>
        <v>-0.20583717357910905</v>
      </c>
      <c r="H17" s="18"/>
    </row>
    <row r="18" spans="1:8" ht="12.75">
      <c r="A18" s="11" t="s">
        <v>8</v>
      </c>
      <c r="B18" s="34">
        <v>820911</v>
      </c>
      <c r="C18" s="34">
        <v>1303331</v>
      </c>
      <c r="D18" s="16">
        <f>B18-C18</f>
        <v>-482420</v>
      </c>
      <c r="E18" s="17">
        <f t="shared" si="0"/>
        <v>-0.3701438851680809</v>
      </c>
      <c r="H18" s="19"/>
    </row>
    <row r="19" spans="1:8" ht="12.75">
      <c r="A19" s="11" t="s">
        <v>6</v>
      </c>
      <c r="B19" s="31">
        <v>53</v>
      </c>
      <c r="C19" s="31">
        <v>55</v>
      </c>
      <c r="D19" s="16">
        <f>B19-C19</f>
        <v>-2</v>
      </c>
      <c r="E19" s="17">
        <f t="shared" si="0"/>
        <v>-0.03636363636363636</v>
      </c>
      <c r="H19" s="18"/>
    </row>
    <row r="20" spans="1:8" ht="12.75">
      <c r="A20" s="11" t="s">
        <v>9</v>
      </c>
      <c r="B20" s="31">
        <v>46</v>
      </c>
      <c r="C20" s="31">
        <v>39</v>
      </c>
      <c r="D20" s="16">
        <f>B20-C20</f>
        <v>7</v>
      </c>
      <c r="E20" s="17">
        <f t="shared" si="0"/>
        <v>0.1794871794871795</v>
      </c>
      <c r="H20" s="19"/>
    </row>
    <row r="21" spans="1:8" ht="12.75">
      <c r="A21" s="11"/>
      <c r="B21" s="31"/>
      <c r="C21" s="31"/>
      <c r="D21" s="16"/>
      <c r="E21" s="17"/>
      <c r="H21" s="18"/>
    </row>
    <row r="22" spans="1:8" ht="13.5">
      <c r="A22" s="36" t="s">
        <v>10</v>
      </c>
      <c r="B22" s="37"/>
      <c r="C22" s="37"/>
      <c r="D22" s="16"/>
      <c r="E22" s="17"/>
      <c r="H22" s="20"/>
    </row>
    <row r="23" spans="1:8" ht="12.75">
      <c r="A23" s="11" t="s">
        <v>3</v>
      </c>
      <c r="B23" s="29">
        <v>4470075</v>
      </c>
      <c r="C23" s="29">
        <v>4064109</v>
      </c>
      <c r="D23" s="16">
        <f>B23-C23</f>
        <v>405966</v>
      </c>
      <c r="E23" s="17">
        <f aca="true" t="shared" si="1" ref="E23:E28">D23/C23</f>
        <v>0.09989052951089648</v>
      </c>
      <c r="H23" s="19"/>
    </row>
    <row r="24" spans="1:8" ht="12.75">
      <c r="A24" s="14" t="s">
        <v>7</v>
      </c>
      <c r="B24" s="30">
        <f>B23/1.24</f>
        <v>3604899.193548387</v>
      </c>
      <c r="C24" s="30">
        <f>C23/1.24</f>
        <v>3277507.2580645164</v>
      </c>
      <c r="D24" s="16"/>
      <c r="E24" s="17"/>
      <c r="H24" s="25"/>
    </row>
    <row r="25" spans="1:8" ht="12.75">
      <c r="A25" s="11" t="s">
        <v>4</v>
      </c>
      <c r="B25" s="31">
        <v>319</v>
      </c>
      <c r="C25" s="31">
        <v>296</v>
      </c>
      <c r="D25" s="16">
        <f>B25-C25</f>
        <v>23</v>
      </c>
      <c r="E25" s="17">
        <f t="shared" si="1"/>
        <v>0.0777027027027027</v>
      </c>
      <c r="H25" s="18"/>
    </row>
    <row r="26" spans="1:8" ht="12.75">
      <c r="A26" s="11" t="s">
        <v>8</v>
      </c>
      <c r="B26" s="34">
        <v>419470</v>
      </c>
      <c r="C26" s="34">
        <v>529021</v>
      </c>
      <c r="D26" s="16">
        <f>B26-C26</f>
        <v>-109551</v>
      </c>
      <c r="E26" s="17">
        <f t="shared" si="1"/>
        <v>-0.2070825165730661</v>
      </c>
      <c r="H26" s="19"/>
    </row>
    <row r="27" spans="1:8" ht="12.75">
      <c r="A27" s="11" t="s">
        <v>6</v>
      </c>
      <c r="B27" s="31">
        <v>39</v>
      </c>
      <c r="C27" s="31">
        <v>42</v>
      </c>
      <c r="D27" s="16">
        <f>B27-C27</f>
        <v>-3</v>
      </c>
      <c r="E27" s="17">
        <f t="shared" si="1"/>
        <v>-0.07142857142857142</v>
      </c>
      <c r="H27" s="18"/>
    </row>
    <row r="28" spans="1:8" ht="12.75">
      <c r="A28" s="11" t="s">
        <v>9</v>
      </c>
      <c r="B28" s="31">
        <v>30</v>
      </c>
      <c r="C28" s="31">
        <v>33</v>
      </c>
      <c r="D28" s="16">
        <f>B28-C28</f>
        <v>-3</v>
      </c>
      <c r="E28" s="17">
        <f t="shared" si="1"/>
        <v>-0.09090909090909091</v>
      </c>
      <c r="H28" s="18"/>
    </row>
    <row r="29" spans="1:5" ht="12.75">
      <c r="A29" s="11"/>
      <c r="B29" s="31"/>
      <c r="C29" s="31"/>
      <c r="D29" s="16"/>
      <c r="E29" s="17"/>
    </row>
    <row r="30" spans="1:5" ht="13.5">
      <c r="A30" s="36" t="s">
        <v>11</v>
      </c>
      <c r="B30" s="37"/>
      <c r="C30" s="37"/>
      <c r="D30" s="16"/>
      <c r="E30" s="17"/>
    </row>
    <row r="31" spans="1:8" ht="12.75">
      <c r="A31" s="11" t="s">
        <v>3</v>
      </c>
      <c r="B31" s="29">
        <f>B7+B15+B23</f>
        <v>7642435</v>
      </c>
      <c r="C31" s="29">
        <f>C7+C15+C23</f>
        <v>8678500</v>
      </c>
      <c r="D31" s="16">
        <f>B31-C31</f>
        <v>-1036065</v>
      </c>
      <c r="E31" s="17">
        <f aca="true" t="shared" si="2" ref="E31:E36">D31/C31</f>
        <v>-0.11938295788442703</v>
      </c>
      <c r="G31"/>
      <c r="H31"/>
    </row>
    <row r="32" spans="1:8" s="15" customFormat="1" ht="12.75">
      <c r="A32" s="14" t="s">
        <v>7</v>
      </c>
      <c r="B32" s="30">
        <f>B31/1.24</f>
        <v>6163254.0322580645</v>
      </c>
      <c r="C32" s="30">
        <f>C31/1.24</f>
        <v>6998790.322580645</v>
      </c>
      <c r="D32" s="16"/>
      <c r="E32" s="17"/>
      <c r="G32"/>
      <c r="H32"/>
    </row>
    <row r="33" spans="1:8" ht="12.75">
      <c r="A33" s="11" t="s">
        <v>4</v>
      </c>
      <c r="B33" s="29">
        <f aca="true" t="shared" si="3" ref="B33:C35">B9+B17+B25</f>
        <v>900</v>
      </c>
      <c r="C33" s="29">
        <f t="shared" si="3"/>
        <v>1008</v>
      </c>
      <c r="D33" s="16">
        <f>B33-C33</f>
        <v>-108</v>
      </c>
      <c r="E33" s="17">
        <f t="shared" si="2"/>
        <v>-0.10714285714285714</v>
      </c>
      <c r="G33"/>
      <c r="H33"/>
    </row>
    <row r="34" spans="1:8" ht="12.75">
      <c r="A34" s="11" t="s">
        <v>8</v>
      </c>
      <c r="B34" s="29">
        <f t="shared" si="3"/>
        <v>1357086</v>
      </c>
      <c r="C34" s="29">
        <f t="shared" si="3"/>
        <v>1933231</v>
      </c>
      <c r="D34" s="16">
        <f>B34-C34</f>
        <v>-576145</v>
      </c>
      <c r="E34" s="17">
        <f t="shared" si="2"/>
        <v>-0.2980218090854119</v>
      </c>
      <c r="G34"/>
      <c r="H34"/>
    </row>
    <row r="35" spans="1:8" ht="12.75">
      <c r="A35" s="11" t="s">
        <v>6</v>
      </c>
      <c r="B35" s="32">
        <f t="shared" si="3"/>
        <v>102</v>
      </c>
      <c r="C35" s="32">
        <f t="shared" si="3"/>
        <v>107</v>
      </c>
      <c r="D35" s="16">
        <f>B35-C35</f>
        <v>-5</v>
      </c>
      <c r="E35" s="17">
        <f t="shared" si="2"/>
        <v>-0.04672897196261682</v>
      </c>
      <c r="G35"/>
      <c r="H35"/>
    </row>
    <row r="36" spans="1:8" ht="12.75">
      <c r="A36" s="11" t="s">
        <v>12</v>
      </c>
      <c r="B36" s="32">
        <v>86</v>
      </c>
      <c r="C36" s="32">
        <v>82</v>
      </c>
      <c r="D36" s="16">
        <f>B36-C36</f>
        <v>4</v>
      </c>
      <c r="E36" s="17">
        <f t="shared" si="2"/>
        <v>0.04878048780487805</v>
      </c>
      <c r="G36"/>
      <c r="H36"/>
    </row>
    <row r="37" spans="1:5" ht="12.75" customHeight="1">
      <c r="A37" s="3"/>
      <c r="B37" s="33"/>
      <c r="C37" s="3"/>
      <c r="D37" s="8"/>
      <c r="E37" s="7"/>
    </row>
    <row r="38" spans="1:6" s="21" customFormat="1" ht="15" customHeight="1">
      <c r="A38" s="23"/>
      <c r="B38" s="23"/>
      <c r="C38" s="24"/>
      <c r="D38" s="24"/>
      <c r="E38" s="24"/>
      <c r="F38" s="28"/>
    </row>
    <row r="39" spans="1:2" ht="12.75">
      <c r="A39" s="13" t="s">
        <v>14</v>
      </c>
      <c r="B39" s="13"/>
    </row>
    <row r="40" spans="1:5" s="13" customFormat="1" ht="12.75" customHeight="1">
      <c r="A40" s="39" t="s">
        <v>13</v>
      </c>
      <c r="B40" s="39"/>
      <c r="C40" s="39"/>
      <c r="D40" s="39"/>
      <c r="E40" s="39"/>
    </row>
    <row r="41" spans="1:5" ht="12.75">
      <c r="A41" s="39"/>
      <c r="B41" s="39"/>
      <c r="C41" s="39"/>
      <c r="D41" s="39"/>
      <c r="E41" s="39"/>
    </row>
  </sheetData>
  <sheetProtection/>
  <mergeCells count="2">
    <mergeCell ref="A2:E2"/>
    <mergeCell ref="A40:E41"/>
  </mergeCells>
  <printOptions horizontalCentered="1"/>
  <pageMargins left="0.75" right="0.75" top="0.6" bottom="0.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2016-06-30T15:51:21Z</dcterms:created>
  <dcterms:modified xsi:type="dcterms:W3CDTF">2017-07-12T19:00:13Z</dcterms:modified>
  <cp:category/>
  <cp:version/>
  <cp:contentType/>
  <cp:contentStatus/>
</cp:coreProperties>
</file>