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730" activeTab="1"/>
  </bookViews>
  <sheets>
    <sheet name="strategi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<sst xmlns="http://schemas.openxmlformats.org/spreadsheetml/2006/main" count="72" uniqueCount="20">
  <si>
    <t>Bucks County</t>
  </si>
  <si>
    <t>Chester County</t>
  </si>
  <si>
    <t>Delaware County</t>
  </si>
  <si>
    <t>Scenario</t>
  </si>
  <si>
    <t>VOC</t>
  </si>
  <si>
    <t>VOC
Credit</t>
  </si>
  <si>
    <t>NOx</t>
  </si>
  <si>
    <t>NOx
Credit</t>
  </si>
  <si>
    <t>(tpd)</t>
  </si>
  <si>
    <t>Uncontrolled Baseline</t>
  </si>
  <si>
    <t>PA97 ASM5015</t>
  </si>
  <si>
    <t>RFG</t>
  </si>
  <si>
    <t>FMVCP</t>
  </si>
  <si>
    <t>NLEV</t>
  </si>
  <si>
    <t>HDDE Standard</t>
  </si>
  <si>
    <t>Tier 2</t>
  </si>
  <si>
    <t>Control Stategy</t>
  </si>
  <si>
    <t>Montgomery County</t>
  </si>
  <si>
    <t>Philadelphia County</t>
  </si>
  <si>
    <t>Philadelphia 5-County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</si>
</sst>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25.8515625" style="0" bestFit="1" customWidth="1"/>
    <col min="2" max="2" width="12.57421875" style="0" bestFit="1" customWidth="1"/>
    <col min="3" max="3" width="16.140625" style="0" bestFit="1" customWidth="1"/>
    <col min="4" max="4" width="12.7109375" style="0" bestFit="1" customWidth="1"/>
    <col min="5" max="5" width="13.28125" style="0" bestFit="1" customWidth="1"/>
    <col min="6" max="6" width="11.421875" style="0" customWidth="1"/>
    <col min="7" max="7" width="10.8515625" style="0" customWidth="1"/>
    <col min="8" max="8" width="13.7109375" style="0" customWidth="1"/>
    <col min="9" max="9" width="15.421875" style="0" customWidth="1"/>
    <col min="10" max="10" width="14.00390625" style="0" customWidth="1"/>
    <col min="11" max="11" width="13.57421875" style="0" customWidth="1"/>
    <col min="12" max="12" width="12.7109375" style="0" customWidth="1"/>
    <col min="13" max="13" width="13.140625" style="0" customWidth="1"/>
  </cols>
  <sheetData>
    <row r="1" spans="1:13" ht="18">
      <c r="A1" s="1"/>
      <c r="B1" s="2" t="s">
        <v>0</v>
      </c>
      <c r="C1" s="3"/>
      <c r="D1" s="3"/>
      <c r="E1" s="3"/>
      <c r="F1" s="2" t="s">
        <v>1</v>
      </c>
      <c r="G1" s="3"/>
      <c r="H1" s="3"/>
      <c r="I1" s="4"/>
      <c r="J1" s="2" t="s">
        <v>2</v>
      </c>
      <c r="K1" s="3"/>
      <c r="L1" s="3"/>
      <c r="M1" s="4"/>
    </row>
    <row r="2" spans="1:13" ht="31.5">
      <c r="A2" s="5" t="s">
        <v>3</v>
      </c>
      <c r="B2" s="6" t="s">
        <v>4</v>
      </c>
      <c r="C2" s="7" t="s">
        <v>5</v>
      </c>
      <c r="D2" s="8" t="s">
        <v>6</v>
      </c>
      <c r="E2" s="9" t="s">
        <v>7</v>
      </c>
      <c r="F2" s="6" t="s">
        <v>4</v>
      </c>
      <c r="G2" s="7" t="s">
        <v>5</v>
      </c>
      <c r="H2" s="8" t="s">
        <v>6</v>
      </c>
      <c r="I2" s="10" t="s">
        <v>7</v>
      </c>
      <c r="J2" s="6" t="s">
        <v>4</v>
      </c>
      <c r="K2" s="7" t="s">
        <v>5</v>
      </c>
      <c r="L2" s="8" t="s">
        <v>6</v>
      </c>
      <c r="M2" s="10" t="s">
        <v>7</v>
      </c>
    </row>
    <row r="3" spans="1:13" ht="16.5" thickBot="1">
      <c r="A3" s="11"/>
      <c r="B3" s="12" t="s">
        <v>8</v>
      </c>
      <c r="C3" s="13" t="s">
        <v>8</v>
      </c>
      <c r="D3" s="13" t="s">
        <v>8</v>
      </c>
      <c r="E3" s="14" t="s">
        <v>8</v>
      </c>
      <c r="F3" s="12" t="s">
        <v>8</v>
      </c>
      <c r="G3" s="13" t="s">
        <v>8</v>
      </c>
      <c r="H3" s="13" t="s">
        <v>8</v>
      </c>
      <c r="I3" s="15" t="s">
        <v>8</v>
      </c>
      <c r="J3" s="12" t="s">
        <v>8</v>
      </c>
      <c r="K3" s="13" t="s">
        <v>8</v>
      </c>
      <c r="L3" s="13" t="s">
        <v>8</v>
      </c>
      <c r="M3" s="15" t="s">
        <v>8</v>
      </c>
    </row>
    <row r="4" spans="1:18" ht="18">
      <c r="A4" s="16">
        <v>2005</v>
      </c>
      <c r="B4" s="17"/>
      <c r="C4" s="18"/>
      <c r="D4" s="18"/>
      <c r="E4" s="18"/>
      <c r="F4" s="17"/>
      <c r="G4" s="18"/>
      <c r="H4" s="18"/>
      <c r="I4" s="19"/>
      <c r="J4" s="17"/>
      <c r="K4" s="18"/>
      <c r="L4" s="18"/>
      <c r="M4" s="19"/>
      <c r="N4" s="20"/>
      <c r="O4" s="20"/>
      <c r="P4" s="20"/>
      <c r="Q4" s="20"/>
      <c r="R4" s="20"/>
    </row>
    <row r="5" spans="1:18" ht="15">
      <c r="A5" s="21" t="s">
        <v>9</v>
      </c>
      <c r="B5" s="22">
        <v>38.44816888500001</v>
      </c>
      <c r="C5" s="23"/>
      <c r="D5" s="23">
        <v>33.090020861000006</v>
      </c>
      <c r="E5" s="24"/>
      <c r="F5" s="22">
        <v>25.638406723000006</v>
      </c>
      <c r="G5" s="23"/>
      <c r="H5" s="23">
        <v>28.954422744000006</v>
      </c>
      <c r="I5" s="25"/>
      <c r="J5" s="22">
        <v>25.623051684000007</v>
      </c>
      <c r="K5" s="23"/>
      <c r="L5" s="23">
        <v>20.170557803</v>
      </c>
      <c r="M5" s="25"/>
      <c r="N5" s="18"/>
      <c r="O5" s="18"/>
      <c r="P5" s="18"/>
      <c r="Q5" s="18"/>
      <c r="R5" s="20"/>
    </row>
    <row r="6" spans="1:18" ht="15">
      <c r="A6" s="26" t="s">
        <v>10</v>
      </c>
      <c r="B6" s="27">
        <v>24.826540726999998</v>
      </c>
      <c r="C6" s="23">
        <f aca="true" t="shared" si="0" ref="C6:C11">B6-B5</f>
        <v>-13.62162815800001</v>
      </c>
      <c r="D6" s="28">
        <v>26.114258609999997</v>
      </c>
      <c r="E6" s="24">
        <f>D6-D5</f>
        <v>-6.97576225100001</v>
      </c>
      <c r="F6" s="27">
        <v>16.960131098999998</v>
      </c>
      <c r="G6" s="23">
        <f aca="true" t="shared" si="1" ref="G6:G11">F6-F5</f>
        <v>-8.678275624000008</v>
      </c>
      <c r="H6" s="28">
        <v>23.353493145</v>
      </c>
      <c r="I6" s="25">
        <f>H6-H5</f>
        <v>-5.600929599000004</v>
      </c>
      <c r="J6" s="27">
        <v>17.050233100999996</v>
      </c>
      <c r="K6" s="23">
        <f aca="true" t="shared" si="2" ref="K6:K11">J6-J5</f>
        <v>-8.57281858300001</v>
      </c>
      <c r="L6" s="28">
        <v>16.076516396000002</v>
      </c>
      <c r="M6" s="25">
        <f>L6-L5</f>
        <v>-4.094041406999999</v>
      </c>
      <c r="N6" s="29"/>
      <c r="O6" s="18"/>
      <c r="P6" s="29"/>
      <c r="Q6" s="18"/>
      <c r="R6" s="20"/>
    </row>
    <row r="7" spans="1:18" ht="15">
      <c r="A7" s="26" t="s">
        <v>11</v>
      </c>
      <c r="B7" s="27">
        <v>17.315248067000002</v>
      </c>
      <c r="C7" s="23">
        <f t="shared" si="0"/>
        <v>-7.511292659999995</v>
      </c>
      <c r="D7" s="28">
        <v>26.021643364000006</v>
      </c>
      <c r="E7" s="24">
        <v>-1.531286777654499</v>
      </c>
      <c r="F7" s="27">
        <v>12.301976644</v>
      </c>
      <c r="G7" s="23">
        <f t="shared" si="1"/>
        <v>-4.658154454999998</v>
      </c>
      <c r="H7" s="28">
        <v>23.252853155</v>
      </c>
      <c r="I7" s="25">
        <v>-1.3502590439500064</v>
      </c>
      <c r="J7" s="27">
        <v>11.847840067000002</v>
      </c>
      <c r="K7" s="23">
        <f t="shared" si="2"/>
        <v>-5.202393033999995</v>
      </c>
      <c r="L7" s="28">
        <v>16.021665948000003</v>
      </c>
      <c r="M7" s="25">
        <v>-0.9483758794591384</v>
      </c>
      <c r="N7" s="29"/>
      <c r="O7" s="18"/>
      <c r="P7" s="29"/>
      <c r="Q7" s="18"/>
      <c r="R7" s="20"/>
    </row>
    <row r="8" spans="1:18" ht="15">
      <c r="A8" s="26" t="s">
        <v>12</v>
      </c>
      <c r="B8" s="30">
        <v>13.122925591999998</v>
      </c>
      <c r="C8" s="23">
        <f t="shared" si="0"/>
        <v>-4.1923224750000045</v>
      </c>
      <c r="D8" s="31">
        <v>20.34173397</v>
      </c>
      <c r="E8" s="24">
        <f>D8-D7</f>
        <v>-5.679909394000006</v>
      </c>
      <c r="F8" s="30">
        <v>9.288067984000003</v>
      </c>
      <c r="G8" s="23">
        <f t="shared" si="1"/>
        <v>-3.0139086599999967</v>
      </c>
      <c r="H8" s="31">
        <v>17.971403165</v>
      </c>
      <c r="I8" s="25">
        <f>H8-H7</f>
        <v>-5.281449989999999</v>
      </c>
      <c r="J8" s="30">
        <v>8.831550439000003</v>
      </c>
      <c r="K8" s="23">
        <f t="shared" si="2"/>
        <v>-3.016289627999999</v>
      </c>
      <c r="L8" s="31">
        <v>12.375775629</v>
      </c>
      <c r="M8" s="25">
        <f>L8-L7</f>
        <v>-3.645890319000003</v>
      </c>
      <c r="N8" s="29"/>
      <c r="O8" s="18"/>
      <c r="P8" s="29"/>
      <c r="Q8" s="18"/>
      <c r="R8" s="20"/>
    </row>
    <row r="9" spans="1:18" ht="15">
      <c r="A9" s="26" t="s">
        <v>13</v>
      </c>
      <c r="B9" s="30">
        <v>12.534043862999996</v>
      </c>
      <c r="C9" s="23">
        <f t="shared" si="0"/>
        <v>-0.5888817290000024</v>
      </c>
      <c r="D9" s="31">
        <v>19.394130752000002</v>
      </c>
      <c r="E9" s="24">
        <f>D9-D8</f>
        <v>-0.9476032179999976</v>
      </c>
      <c r="F9" s="30">
        <v>8.837072962</v>
      </c>
      <c r="G9" s="23">
        <f t="shared" si="1"/>
        <v>-0.4509950220000025</v>
      </c>
      <c r="H9" s="31">
        <v>17.036564581000007</v>
      </c>
      <c r="I9" s="25">
        <f>H9-H8</f>
        <v>-0.9348385839999942</v>
      </c>
      <c r="J9" s="30">
        <v>8.372993639</v>
      </c>
      <c r="K9" s="23">
        <f t="shared" si="2"/>
        <v>-0.458556800000002</v>
      </c>
      <c r="L9" s="31">
        <v>11.713458674000002</v>
      </c>
      <c r="M9" s="25">
        <f>L9-L8</f>
        <v>-0.6623169549999979</v>
      </c>
      <c r="N9" s="29"/>
      <c r="O9" s="18"/>
      <c r="P9" s="29"/>
      <c r="Q9" s="18"/>
      <c r="R9" s="20"/>
    </row>
    <row r="10" spans="1:18" ht="15">
      <c r="A10" s="26" t="s">
        <v>14</v>
      </c>
      <c r="B10" s="27">
        <v>12.534043862999996</v>
      </c>
      <c r="C10" s="23">
        <f t="shared" si="0"/>
        <v>0</v>
      </c>
      <c r="D10" s="28">
        <v>19.318094098</v>
      </c>
      <c r="E10" s="24">
        <f>D10-D9</f>
        <v>-0.07603665400000281</v>
      </c>
      <c r="F10" s="27">
        <v>8.837072962</v>
      </c>
      <c r="G10" s="23">
        <f t="shared" si="1"/>
        <v>0</v>
      </c>
      <c r="H10" s="28">
        <v>16.958213097</v>
      </c>
      <c r="I10" s="25">
        <f>H10-H9</f>
        <v>-0.07835148400000591</v>
      </c>
      <c r="J10" s="27">
        <v>8.372993639</v>
      </c>
      <c r="K10" s="23">
        <f t="shared" si="2"/>
        <v>0</v>
      </c>
      <c r="L10" s="28">
        <v>11.666864452999999</v>
      </c>
      <c r="M10" s="25">
        <f>L10-L9</f>
        <v>-0.04659422100000299</v>
      </c>
      <c r="N10" s="29"/>
      <c r="O10" s="18"/>
      <c r="P10" s="29"/>
      <c r="Q10" s="18"/>
      <c r="R10" s="20"/>
    </row>
    <row r="11" spans="1:18" ht="15.75" thickBot="1">
      <c r="A11" s="32" t="s">
        <v>15</v>
      </c>
      <c r="B11" s="33">
        <v>12.22</v>
      </c>
      <c r="C11" s="34">
        <f t="shared" si="0"/>
        <v>-0.31404386299999487</v>
      </c>
      <c r="D11" s="35">
        <v>16.09</v>
      </c>
      <c r="E11" s="36">
        <v>-1.79</v>
      </c>
      <c r="F11" s="33">
        <v>8.55</v>
      </c>
      <c r="G11" s="34">
        <f t="shared" si="1"/>
        <v>-0.2870729619999999</v>
      </c>
      <c r="H11" s="35"/>
      <c r="I11" s="37">
        <v>-1.6</v>
      </c>
      <c r="J11" s="33">
        <v>8.16</v>
      </c>
      <c r="K11" s="34">
        <f t="shared" si="2"/>
        <v>-0.21299363900000046</v>
      </c>
      <c r="L11" s="35"/>
      <c r="M11" s="37">
        <v>-1.22</v>
      </c>
      <c r="N11" s="29"/>
      <c r="O11" s="18"/>
      <c r="P11" s="29"/>
      <c r="Q11" s="18"/>
      <c r="R11" s="20"/>
    </row>
    <row r="12" spans="1:13" ht="16.5" thickBot="1" thickTop="1">
      <c r="A12" s="38" t="s">
        <v>16</v>
      </c>
      <c r="B12" s="39">
        <f>B5+C12</f>
        <v>12.219999999999999</v>
      </c>
      <c r="C12" s="39">
        <f>SUM(C6:C11)</f>
        <v>-26.22816888500001</v>
      </c>
      <c r="D12" s="39">
        <f>D5+E12</f>
        <v>16.08942256634549</v>
      </c>
      <c r="E12" s="40">
        <f>SUM(E6:E11)</f>
        <v>-17.000598294654516</v>
      </c>
      <c r="F12" s="41">
        <f>F5+G12</f>
        <v>8.550000000000004</v>
      </c>
      <c r="G12" s="39">
        <f>SUM(G6:G11)</f>
        <v>-17.088406723000002</v>
      </c>
      <c r="H12" s="39">
        <f>H5+I12</f>
        <v>14.108594043049996</v>
      </c>
      <c r="I12" s="42">
        <f>SUM(I6:I11)</f>
        <v>-14.84582870095001</v>
      </c>
      <c r="J12" s="41">
        <f>J5+K12</f>
        <v>8.159999999999997</v>
      </c>
      <c r="K12" s="39">
        <f>SUM(K6:K11)</f>
        <v>-17.46305168400001</v>
      </c>
      <c r="L12" s="39">
        <f>L5+M12</f>
        <v>9.55333902154086</v>
      </c>
      <c r="M12" s="42">
        <f>SUM(M6:M11)</f>
        <v>-10.617218781459142</v>
      </c>
    </row>
    <row r="13" spans="1:13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8">
      <c r="A17" s="44"/>
      <c r="B17" s="2" t="s">
        <v>17</v>
      </c>
      <c r="C17" s="3"/>
      <c r="D17" s="3"/>
      <c r="E17" s="3"/>
      <c r="F17" s="2" t="s">
        <v>18</v>
      </c>
      <c r="G17" s="3"/>
      <c r="H17" s="3"/>
      <c r="I17" s="4"/>
      <c r="J17" s="2" t="s">
        <v>19</v>
      </c>
      <c r="K17" s="3"/>
      <c r="L17" s="3"/>
      <c r="M17" s="4"/>
    </row>
    <row r="18" spans="1:13" ht="31.5">
      <c r="A18" s="5" t="s">
        <v>3</v>
      </c>
      <c r="B18" s="6" t="s">
        <v>4</v>
      </c>
      <c r="C18" s="7" t="s">
        <v>5</v>
      </c>
      <c r="D18" s="8" t="s">
        <v>6</v>
      </c>
      <c r="E18" s="9" t="s">
        <v>7</v>
      </c>
      <c r="F18" s="6" t="s">
        <v>4</v>
      </c>
      <c r="G18" s="7" t="s">
        <v>5</v>
      </c>
      <c r="H18" s="8" t="s">
        <v>6</v>
      </c>
      <c r="I18" s="10" t="s">
        <v>7</v>
      </c>
      <c r="J18" s="6" t="s">
        <v>4</v>
      </c>
      <c r="K18" s="7" t="s">
        <v>5</v>
      </c>
      <c r="L18" s="8" t="s">
        <v>6</v>
      </c>
      <c r="M18" s="10" t="s">
        <v>7</v>
      </c>
    </row>
    <row r="19" spans="1:13" ht="16.5" thickBot="1">
      <c r="A19" s="45"/>
      <c r="B19" s="12" t="s">
        <v>8</v>
      </c>
      <c r="C19" s="13" t="s">
        <v>8</v>
      </c>
      <c r="D19" s="13" t="s">
        <v>8</v>
      </c>
      <c r="E19" s="14" t="s">
        <v>8</v>
      </c>
      <c r="F19" s="12" t="s">
        <v>8</v>
      </c>
      <c r="G19" s="13" t="s">
        <v>8</v>
      </c>
      <c r="H19" s="13" t="s">
        <v>8</v>
      </c>
      <c r="I19" s="15" t="s">
        <v>8</v>
      </c>
      <c r="J19" s="12" t="s">
        <v>8</v>
      </c>
      <c r="K19" s="13" t="s">
        <v>8</v>
      </c>
      <c r="L19" s="13" t="s">
        <v>8</v>
      </c>
      <c r="M19" s="15" t="s">
        <v>8</v>
      </c>
    </row>
    <row r="20" spans="1:13" ht="18">
      <c r="A20" s="16">
        <v>2005</v>
      </c>
      <c r="B20" s="17"/>
      <c r="C20" s="18"/>
      <c r="D20" s="18"/>
      <c r="E20" s="18"/>
      <c r="F20" s="17"/>
      <c r="G20" s="18"/>
      <c r="H20" s="18"/>
      <c r="I20" s="19"/>
      <c r="J20" s="17"/>
      <c r="K20" s="18"/>
      <c r="L20" s="18"/>
      <c r="M20" s="19"/>
    </row>
    <row r="21" spans="1:13" ht="15">
      <c r="A21" s="21" t="s">
        <v>9</v>
      </c>
      <c r="B21" s="22">
        <v>43.540398057</v>
      </c>
      <c r="C21" s="23"/>
      <c r="D21" s="23">
        <v>39.83643857400001</v>
      </c>
      <c r="E21" s="24"/>
      <c r="F21" s="22">
        <v>53.687312063</v>
      </c>
      <c r="G21" s="23"/>
      <c r="H21" s="23">
        <v>38.16873583500001</v>
      </c>
      <c r="I21" s="25"/>
      <c r="J21" s="22">
        <f aca="true" t="shared" si="3" ref="J21:J27">B5+F5+J5+B21+F21</f>
        <v>186.93733741200003</v>
      </c>
      <c r="K21" s="23"/>
      <c r="L21" s="23">
        <f aca="true" t="shared" si="4" ref="L21:L26">D5+H5+L5+D21+H21</f>
        <v>160.22017581700004</v>
      </c>
      <c r="M21" s="25"/>
    </row>
    <row r="22" spans="1:13" ht="15">
      <c r="A22" s="26" t="s">
        <v>10</v>
      </c>
      <c r="B22" s="27">
        <v>29.13459367900001</v>
      </c>
      <c r="C22" s="23">
        <f aca="true" t="shared" si="5" ref="C22:C27">B22-B21</f>
        <v>-14.405804377999988</v>
      </c>
      <c r="D22" s="28">
        <v>32.045282967</v>
      </c>
      <c r="E22" s="24">
        <f>D22-D21</f>
        <v>-7.7911556070000145</v>
      </c>
      <c r="F22" s="27">
        <v>33.581823029</v>
      </c>
      <c r="G22" s="23">
        <f aca="true" t="shared" si="6" ref="G22:G27">F22-F21</f>
        <v>-20.105489034</v>
      </c>
      <c r="H22" s="28">
        <v>28.736575195000004</v>
      </c>
      <c r="I22" s="25">
        <f>H22-H21</f>
        <v>-9.432160640000003</v>
      </c>
      <c r="J22" s="27">
        <f t="shared" si="3"/>
        <v>121.553321635</v>
      </c>
      <c r="K22" s="23">
        <f aca="true" t="shared" si="7" ref="K22:K27">J22-J21</f>
        <v>-65.38401577700003</v>
      </c>
      <c r="L22" s="28">
        <f t="shared" si="4"/>
        <v>126.326126313</v>
      </c>
      <c r="M22" s="25">
        <f>L22-L21</f>
        <v>-33.89404950400004</v>
      </c>
    </row>
    <row r="23" spans="1:13" ht="15">
      <c r="A23" s="26" t="s">
        <v>11</v>
      </c>
      <c r="B23" s="27">
        <v>20.539662958</v>
      </c>
      <c r="C23" s="23">
        <f t="shared" si="5"/>
        <v>-8.594930721000008</v>
      </c>
      <c r="D23" s="28">
        <v>31.914164382000003</v>
      </c>
      <c r="E23" s="24">
        <v>-1.9126479551418152</v>
      </c>
      <c r="F23" s="27">
        <v>22.957624145999997</v>
      </c>
      <c r="G23" s="23">
        <f t="shared" si="6"/>
        <v>-10.624198883000002</v>
      </c>
      <c r="H23" s="28">
        <v>28.655115225000007</v>
      </c>
      <c r="I23" s="25">
        <v>-1.7107484394620343</v>
      </c>
      <c r="J23" s="27">
        <f t="shared" si="3"/>
        <v>84.96235188200001</v>
      </c>
      <c r="K23" s="23">
        <f t="shared" si="7"/>
        <v>-36.590969752999996</v>
      </c>
      <c r="L23" s="28">
        <f t="shared" si="4"/>
        <v>125.86544207400001</v>
      </c>
      <c r="M23" s="25">
        <f>E7+I7+M7+E23+I23</f>
        <v>-7.453318095667494</v>
      </c>
    </row>
    <row r="24" spans="1:13" ht="15">
      <c r="A24" s="26" t="s">
        <v>12</v>
      </c>
      <c r="B24" s="30">
        <v>15.303903303000002</v>
      </c>
      <c r="C24" s="23">
        <f t="shared" si="5"/>
        <v>-5.235759654999999</v>
      </c>
      <c r="D24" s="31">
        <v>24.557160653</v>
      </c>
      <c r="E24" s="24">
        <f>D24-D23</f>
        <v>-7.357003729000002</v>
      </c>
      <c r="F24" s="30">
        <v>18.065219918000004</v>
      </c>
      <c r="G24" s="23">
        <f t="shared" si="6"/>
        <v>-4.892404227999993</v>
      </c>
      <c r="H24" s="31">
        <v>23.263986385000006</v>
      </c>
      <c r="I24" s="25">
        <f>H24-H23</f>
        <v>-5.39112884</v>
      </c>
      <c r="J24" s="30">
        <f t="shared" si="3"/>
        <v>64.61166723600002</v>
      </c>
      <c r="K24" s="23">
        <f t="shared" si="7"/>
        <v>-20.35068464599999</v>
      </c>
      <c r="L24" s="31">
        <f t="shared" si="4"/>
        <v>98.51005980200001</v>
      </c>
      <c r="M24" s="25">
        <f>L24-L23</f>
        <v>-27.355382272</v>
      </c>
    </row>
    <row r="25" spans="1:13" ht="15">
      <c r="A25" s="26" t="s">
        <v>13</v>
      </c>
      <c r="B25" s="30">
        <v>14.510346510000002</v>
      </c>
      <c r="C25" s="23">
        <f t="shared" si="5"/>
        <v>-0.7935567930000005</v>
      </c>
      <c r="D25" s="31">
        <v>23.241609695000005</v>
      </c>
      <c r="E25" s="24">
        <f>D25-D24</f>
        <v>-1.3155509579999958</v>
      </c>
      <c r="F25" s="30">
        <v>17.503564999</v>
      </c>
      <c r="G25" s="23">
        <f t="shared" si="6"/>
        <v>-0.5616549190000022</v>
      </c>
      <c r="H25" s="31">
        <v>22.415612213</v>
      </c>
      <c r="I25" s="25">
        <f>H25-H24</f>
        <v>-0.8483741720000069</v>
      </c>
      <c r="J25" s="30">
        <f t="shared" si="3"/>
        <v>61.758021973</v>
      </c>
      <c r="K25" s="23">
        <f t="shared" si="7"/>
        <v>-2.8536452630000184</v>
      </c>
      <c r="L25" s="31">
        <f t="shared" si="4"/>
        <v>93.80137591500002</v>
      </c>
      <c r="M25" s="25">
        <f>L25-L24</f>
        <v>-4.708683886999992</v>
      </c>
    </row>
    <row r="26" spans="1:13" ht="15">
      <c r="A26" s="26" t="s">
        <v>14</v>
      </c>
      <c r="B26" s="27">
        <v>14.510346510000002</v>
      </c>
      <c r="C26" s="23">
        <f t="shared" si="5"/>
        <v>0</v>
      </c>
      <c r="D26" s="28">
        <v>23.146448135999997</v>
      </c>
      <c r="E26" s="24">
        <f>D26-D25</f>
        <v>-0.09516155900000811</v>
      </c>
      <c r="F26" s="27">
        <v>17.503564999</v>
      </c>
      <c r="G26" s="23">
        <f t="shared" si="6"/>
        <v>0</v>
      </c>
      <c r="H26" s="28">
        <v>22.328001409000006</v>
      </c>
      <c r="I26" s="25">
        <f>H26-H25</f>
        <v>-0.08761080399999344</v>
      </c>
      <c r="J26" s="27">
        <f t="shared" si="3"/>
        <v>61.758021973</v>
      </c>
      <c r="K26" s="23">
        <f t="shared" si="7"/>
        <v>0</v>
      </c>
      <c r="L26" s="28">
        <f t="shared" si="4"/>
        <v>93.41762119300002</v>
      </c>
      <c r="M26" s="25">
        <f>L26-L25</f>
        <v>-0.38375472200000615</v>
      </c>
    </row>
    <row r="27" spans="1:13" ht="15.75" thickBot="1">
      <c r="A27" s="32" t="s">
        <v>15</v>
      </c>
      <c r="B27" s="33">
        <v>14.1</v>
      </c>
      <c r="C27" s="34">
        <f t="shared" si="5"/>
        <v>-0.4103465100000019</v>
      </c>
      <c r="D27" s="35"/>
      <c r="E27" s="36">
        <v>-2.35</v>
      </c>
      <c r="F27" s="33">
        <v>17.15</v>
      </c>
      <c r="G27" s="34">
        <f t="shared" si="6"/>
        <v>-0.35356499900000316</v>
      </c>
      <c r="H27" s="35"/>
      <c r="I27" s="37">
        <v>-2</v>
      </c>
      <c r="J27" s="33">
        <f t="shared" si="3"/>
        <v>60.18</v>
      </c>
      <c r="K27" s="34">
        <f t="shared" si="7"/>
        <v>-1.5780219729999985</v>
      </c>
      <c r="L27" s="35"/>
      <c r="M27" s="37">
        <f>E11+I11+M11+E27+I27</f>
        <v>-8.96</v>
      </c>
    </row>
    <row r="28" spans="1:13" ht="16.5" thickBot="1" thickTop="1">
      <c r="A28" s="38" t="s">
        <v>16</v>
      </c>
      <c r="B28" s="39">
        <f>B21+C28</f>
        <v>14.100000000000001</v>
      </c>
      <c r="C28" s="39">
        <f>SUM(C22:C27)</f>
        <v>-29.440398056999996</v>
      </c>
      <c r="D28" s="39">
        <f>D21+E28</f>
        <v>19.014918765858177</v>
      </c>
      <c r="E28" s="40">
        <f>SUM(E22:E27)</f>
        <v>-20.821519808141836</v>
      </c>
      <c r="F28" s="41">
        <f>F21+G28</f>
        <v>17.15</v>
      </c>
      <c r="G28" s="39">
        <f>SUM(G22:G27)</f>
        <v>-36.537312063</v>
      </c>
      <c r="H28" s="39">
        <f>H21+I28</f>
        <v>18.69871293953797</v>
      </c>
      <c r="I28" s="42">
        <f>SUM(I22:I27)</f>
        <v>-19.470022895462037</v>
      </c>
      <c r="J28" s="41">
        <f>J21+K28</f>
        <v>60.18000000000001</v>
      </c>
      <c r="K28" s="39">
        <f>SUM(K22:K27)</f>
        <v>-126.75733741200003</v>
      </c>
      <c r="L28" s="39">
        <f>L21+M28</f>
        <v>77.46498733633251</v>
      </c>
      <c r="M28" s="42">
        <f>SUM(M22:M27)</f>
        <v>-82.75518848066753</v>
      </c>
    </row>
  </sheetData>
  <mergeCells count="6">
    <mergeCell ref="B1:E1"/>
    <mergeCell ref="F1:I1"/>
    <mergeCell ref="J1:M1"/>
    <mergeCell ref="B17:E17"/>
    <mergeCell ref="F17:I17"/>
    <mergeCell ref="J17:M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dcterms:created xsi:type="dcterms:W3CDTF">2001-05-17T15:04:32Z</dcterms:created>
  <dcterms:modified xsi:type="dcterms:W3CDTF">2001-05-17T15:10:09Z</dcterms:modified>
  <cp:category/>
  <cp:version/>
  <cp:contentType/>
  <cp:contentStatus/>
</cp:coreProperties>
</file>