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540" windowWidth="15315" windowHeight="8625" tabRatio="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<sst xmlns="http://schemas.openxmlformats.org/spreadsheetml/2006/main" count="73" uniqueCount="34">
  <si>
    <t xml:space="preserve"> </t>
  </si>
  <si>
    <t>Incentive</t>
  </si>
  <si>
    <t>Gallons</t>
  </si>
  <si>
    <t>Amount</t>
  </si>
  <si>
    <t>United Biofuels Inc.</t>
  </si>
  <si>
    <t>Pennsylvania Biodiesel, Inc.</t>
  </si>
  <si>
    <t>Middletown Biofuels LLC</t>
  </si>
  <si>
    <t>Keystone Biofuels, Inc.</t>
  </si>
  <si>
    <t>Lake Erie Biofuels, LLC</t>
  </si>
  <si>
    <t>Month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</si>
  <si>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</si>
  <si>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</si>
  <si>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</si>
  <si>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</si>
  <si>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</si>
  <si>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</si>
  <si>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</si>
  <si>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</si>
  <si>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</si>
  <si>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</si>
  <si>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</si>
  <si>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</si>
  <si>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 2008</t>
  </si>
  <si>
    <t>Biomass - Based Diesel Production Incentive</t>
  </si>
  <si>
    <t xml:space="preserve"> TOTAL</t>
  </si>
  <si>
    <t>Sold</t>
  </si>
  <si>
    <t>United Oil Company</t>
  </si>
  <si>
    <t>Fiscal Year 2009</t>
  </si>
  <si>
    <t>TOTAL</t>
  </si>
  <si>
    <t xml:space="preserve"> Summary</t>
  </si>
  <si>
    <t>Mother Earth Energy, Inc.</t>
  </si>
  <si>
    <t>Mother Earth Energy, Inc .</t>
  </si>
  <si>
    <t>Producer Name</t>
  </si>
  <si>
    <t>Eagle Biodiesel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</si>
</sst>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0.000"/>
    <numFmt numFmtId="167" formatCode="0.0"/>
    <numFmt numFmtId="168" formatCode="&quot;$&quot;#,##0"/>
    <numFmt numFmtId="169" formatCode="#,##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2" borderId="0" xfId="0" applyFill="1" applyAlignment="1">
      <alignment/>
    </xf>
    <xf numFmtId="167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R29" sqref="R29"/>
    </sheetView>
  </sheetViews>
  <sheetFormatPr defaultColWidth="9.140625" defaultRowHeight="12.75"/>
  <cols>
    <col min="1" max="1" width="25.7109375" style="0" customWidth="1"/>
    <col min="3" max="3" width="20.7109375" style="0" customWidth="1"/>
    <col min="4" max="4" width="20.140625" style="0" customWidth="1"/>
    <col min="5" max="5" width="21.00390625" style="0" customWidth="1"/>
    <col min="6" max="6" width="22.140625" style="0" customWidth="1"/>
    <col min="7" max="7" width="23.8515625" style="0" customWidth="1"/>
    <col min="8" max="8" width="17.8515625" style="0" customWidth="1"/>
    <col min="9" max="9" width="17.28125" style="0" bestFit="1" customWidth="1"/>
    <col min="10" max="10" width="17.28125" style="0" customWidth="1"/>
    <col min="11" max="11" width="14.28125" style="0" customWidth="1"/>
    <col min="12" max="12" width="5.00390625" style="25" customWidth="1"/>
    <col min="13" max="13" width="19.8515625" style="0" customWidth="1"/>
    <col min="14" max="14" width="20.00390625" style="0" customWidth="1"/>
    <col min="15" max="15" width="21.28125" style="0" customWidth="1"/>
    <col min="16" max="16" width="22.7109375" style="0" customWidth="1"/>
    <col min="17" max="17" width="25.140625" style="0" customWidth="1"/>
    <col min="18" max="18" width="17.57421875" style="0" customWidth="1"/>
    <col min="19" max="19" width="17.28125" style="0" bestFit="1" customWidth="1"/>
    <col min="20" max="20" width="17.28125" style="0" customWidth="1"/>
    <col min="21" max="21" width="12.7109375" style="0" customWidth="1"/>
    <col min="22" max="22" width="5.00390625" style="25" customWidth="1"/>
  </cols>
  <sheetData>
    <row r="1" spans="1:16" ht="25.5">
      <c r="A1" s="6" t="s">
        <v>23</v>
      </c>
      <c r="B1" t="s">
        <v>0</v>
      </c>
      <c r="C1" t="s">
        <v>0</v>
      </c>
      <c r="E1" s="38" t="s">
        <v>29</v>
      </c>
      <c r="F1" s="39"/>
      <c r="I1" t="s">
        <v>0</v>
      </c>
      <c r="O1" s="38" t="s">
        <v>29</v>
      </c>
      <c r="P1" s="39"/>
    </row>
    <row r="2" spans="5:20" ht="12.75">
      <c r="E2" s="5" t="s">
        <v>2</v>
      </c>
      <c r="F2" s="4" t="s">
        <v>25</v>
      </c>
      <c r="O2" s="5" t="s">
        <v>1</v>
      </c>
      <c r="P2" s="4" t="s">
        <v>3</v>
      </c>
      <c r="S2" s="4" t="s">
        <v>0</v>
      </c>
      <c r="T2" s="4"/>
    </row>
    <row r="3" spans="1:22" ht="12.75">
      <c r="A3" t="s">
        <v>32</v>
      </c>
      <c r="C3" t="s">
        <v>7</v>
      </c>
      <c r="D3" t="s">
        <v>8</v>
      </c>
      <c r="E3" t="s">
        <v>6</v>
      </c>
      <c r="F3" t="s">
        <v>30</v>
      </c>
      <c r="G3" t="s">
        <v>5</v>
      </c>
      <c r="H3" t="s">
        <v>26</v>
      </c>
      <c r="I3" t="s">
        <v>4</v>
      </c>
      <c r="J3" t="s">
        <v>33</v>
      </c>
      <c r="K3" s="23" t="s">
        <v>28</v>
      </c>
      <c r="L3" s="26"/>
      <c r="M3" t="s">
        <v>7</v>
      </c>
      <c r="N3" t="s">
        <v>8</v>
      </c>
      <c r="O3" t="s">
        <v>6</v>
      </c>
      <c r="P3" t="s">
        <v>31</v>
      </c>
      <c r="Q3" t="s">
        <v>5</v>
      </c>
      <c r="R3" t="s">
        <v>26</v>
      </c>
      <c r="S3" t="s">
        <v>4</v>
      </c>
      <c r="T3" t="s">
        <v>33</v>
      </c>
      <c r="U3" s="15" t="s">
        <v>24</v>
      </c>
      <c r="V3" s="26"/>
    </row>
    <row r="4" spans="1:19" ht="12.75">
      <c r="A4" t="s">
        <v>0</v>
      </c>
      <c r="B4" s="4" t="s">
        <v>9</v>
      </c>
      <c r="C4" t="s">
        <v>0</v>
      </c>
      <c r="D4" t="s">
        <v>0</v>
      </c>
      <c r="E4" t="s">
        <v>0</v>
      </c>
      <c r="G4" t="s">
        <v>0</v>
      </c>
      <c r="H4" s="4"/>
      <c r="I4" t="s">
        <v>0</v>
      </c>
      <c r="M4" t="s">
        <v>0</v>
      </c>
      <c r="N4" t="s">
        <v>0</v>
      </c>
      <c r="O4" t="s">
        <v>0</v>
      </c>
      <c r="Q4" t="s">
        <v>0</v>
      </c>
      <c r="S4" t="s">
        <v>0</v>
      </c>
    </row>
    <row r="5" spans="2:20" ht="12.75">
      <c r="B5" s="4" t="s">
        <v>10</v>
      </c>
      <c r="C5" s="11">
        <v>167978.17</v>
      </c>
      <c r="D5" s="11">
        <v>446680.16</v>
      </c>
      <c r="E5" s="1">
        <v>35347</v>
      </c>
      <c r="F5" s="16"/>
      <c r="G5" s="1">
        <v>118772</v>
      </c>
      <c r="H5" s="4"/>
      <c r="I5" s="16">
        <v>42468.08</v>
      </c>
      <c r="J5" s="16"/>
      <c r="M5" s="9">
        <f aca="true" t="shared" si="0" ref="M5:N11">C5*0.75</f>
        <v>125983.6275</v>
      </c>
      <c r="N5" s="9">
        <f t="shared" si="0"/>
        <v>335010.12</v>
      </c>
      <c r="O5" s="2">
        <v>15000</v>
      </c>
      <c r="P5" s="9"/>
      <c r="Q5" s="2">
        <v>52345.5</v>
      </c>
      <c r="S5" s="9">
        <f>I5*0.75</f>
        <v>31851.06</v>
      </c>
      <c r="T5" s="9"/>
    </row>
    <row r="6" spans="2:20" ht="12.75">
      <c r="B6" s="4" t="s">
        <v>11</v>
      </c>
      <c r="C6" s="11">
        <v>262922.814</v>
      </c>
      <c r="D6" s="11">
        <v>229771.93</v>
      </c>
      <c r="E6" s="1">
        <v>49030</v>
      </c>
      <c r="F6" s="16"/>
      <c r="G6" s="1">
        <v>34525</v>
      </c>
      <c r="H6" s="4"/>
      <c r="I6" s="16">
        <v>14497</v>
      </c>
      <c r="J6" s="16"/>
      <c r="M6" s="9">
        <f t="shared" si="0"/>
        <v>197192.1105</v>
      </c>
      <c r="N6" s="9">
        <f t="shared" si="0"/>
        <v>172328.9475</v>
      </c>
      <c r="O6" s="2">
        <v>34575</v>
      </c>
      <c r="P6" s="9"/>
      <c r="Q6" s="2">
        <v>37167</v>
      </c>
      <c r="S6" s="9">
        <f>I6*0.75</f>
        <v>10872.75</v>
      </c>
      <c r="T6" s="9"/>
    </row>
    <row r="7" spans="2:20" ht="12.75">
      <c r="B7" s="4" t="s">
        <v>12</v>
      </c>
      <c r="C7" s="11">
        <v>264156.649</v>
      </c>
      <c r="D7" s="11">
        <v>184813.41</v>
      </c>
      <c r="E7" s="1">
        <v>62750</v>
      </c>
      <c r="F7" s="16"/>
      <c r="G7" s="1">
        <v>125527</v>
      </c>
      <c r="H7" s="4"/>
      <c r="I7" s="16">
        <v>48727</v>
      </c>
      <c r="J7" s="16"/>
      <c r="M7" s="9">
        <f t="shared" si="0"/>
        <v>198117.48674999998</v>
      </c>
      <c r="N7" s="9">
        <f t="shared" si="0"/>
        <v>138610.0575</v>
      </c>
      <c r="O7" s="2">
        <v>46040</v>
      </c>
      <c r="P7" s="9"/>
      <c r="Q7" s="2">
        <v>62940.75</v>
      </c>
      <c r="S7" s="9">
        <f>I7*0.75</f>
        <v>36545.25</v>
      </c>
      <c r="T7" s="9"/>
    </row>
    <row r="8" spans="2:20" ht="12.75">
      <c r="B8" s="4" t="s">
        <v>13</v>
      </c>
      <c r="C8" s="11">
        <v>271384.844</v>
      </c>
      <c r="D8" s="11">
        <v>142321.39</v>
      </c>
      <c r="E8" s="1">
        <v>100300</v>
      </c>
      <c r="F8" s="16"/>
      <c r="H8" s="4"/>
      <c r="I8" s="16">
        <v>14046.69</v>
      </c>
      <c r="J8" s="16"/>
      <c r="M8" s="9">
        <f t="shared" si="0"/>
        <v>203538.63299999997</v>
      </c>
      <c r="N8" s="9">
        <f t="shared" si="0"/>
        <v>106741.04250000001</v>
      </c>
      <c r="O8" s="2">
        <v>96301</v>
      </c>
      <c r="P8" s="9"/>
      <c r="Q8" s="2"/>
      <c r="S8" s="9">
        <f>I8*0.75</f>
        <v>10535.0175</v>
      </c>
      <c r="T8" s="9"/>
    </row>
    <row r="9" spans="2:20" ht="12.75">
      <c r="B9" s="4" t="s">
        <v>14</v>
      </c>
      <c r="C9" s="11">
        <v>220407.373</v>
      </c>
      <c r="D9" s="11">
        <v>738242.13</v>
      </c>
      <c r="F9" s="17"/>
      <c r="G9" s="1">
        <v>25211</v>
      </c>
      <c r="H9" s="4"/>
      <c r="I9" s="17"/>
      <c r="J9" s="17"/>
      <c r="M9" s="9">
        <f t="shared" si="0"/>
        <v>165305.52975</v>
      </c>
      <c r="N9" s="9">
        <f t="shared" si="0"/>
        <v>553681.5975</v>
      </c>
      <c r="O9" s="2"/>
      <c r="P9" s="9"/>
      <c r="Q9" s="2">
        <v>17397</v>
      </c>
      <c r="S9" s="9"/>
      <c r="T9" s="9"/>
    </row>
    <row r="10" spans="2:20" ht="12.75">
      <c r="B10" s="4" t="s">
        <v>15</v>
      </c>
      <c r="C10" s="11">
        <v>199945.85</v>
      </c>
      <c r="D10" s="11">
        <v>96014.53</v>
      </c>
      <c r="F10" s="17"/>
      <c r="H10" s="4"/>
      <c r="I10" s="17"/>
      <c r="J10" s="17"/>
      <c r="M10" s="9">
        <f t="shared" si="0"/>
        <v>149959.3875</v>
      </c>
      <c r="N10" s="9">
        <f t="shared" si="0"/>
        <v>72010.89749999999</v>
      </c>
      <c r="O10" s="2"/>
      <c r="P10" s="9"/>
      <c r="Q10" s="2"/>
      <c r="S10" s="9"/>
      <c r="T10" s="9"/>
    </row>
    <row r="11" spans="2:20" ht="12.75">
      <c r="B11" s="4" t="s">
        <v>16</v>
      </c>
      <c r="C11" s="12">
        <v>292007.7</v>
      </c>
      <c r="D11" s="11">
        <v>135702.8</v>
      </c>
      <c r="F11" s="17"/>
      <c r="H11" s="4"/>
      <c r="I11" s="17"/>
      <c r="J11" s="17"/>
      <c r="M11" s="9">
        <f t="shared" si="0"/>
        <v>219005.77500000002</v>
      </c>
      <c r="N11" s="9">
        <f t="shared" si="0"/>
        <v>101777.09999999999</v>
      </c>
      <c r="O11" s="2"/>
      <c r="P11" s="9"/>
      <c r="Q11" s="2"/>
      <c r="S11" s="9"/>
      <c r="T11" s="9"/>
    </row>
    <row r="12" spans="2:20" ht="12.75">
      <c r="B12" s="4" t="s">
        <v>17</v>
      </c>
      <c r="C12" s="11">
        <v>163027.82</v>
      </c>
      <c r="D12" s="11">
        <v>90856.8</v>
      </c>
      <c r="E12" s="1">
        <v>83393</v>
      </c>
      <c r="F12" s="17"/>
      <c r="H12" s="4"/>
      <c r="I12" s="17"/>
      <c r="J12" s="17"/>
      <c r="M12" s="9">
        <v>122270.86</v>
      </c>
      <c r="N12" s="9">
        <v>68142.6</v>
      </c>
      <c r="O12" s="9">
        <f>E12*0.75</f>
        <v>62544.75</v>
      </c>
      <c r="P12" s="9"/>
      <c r="Q12" s="2"/>
      <c r="S12" s="9"/>
      <c r="T12" s="9"/>
    </row>
    <row r="13" spans="2:20" ht="12.75">
      <c r="B13" s="4" t="s">
        <v>18</v>
      </c>
      <c r="C13" s="19">
        <v>348732</v>
      </c>
      <c r="D13" s="11">
        <v>1057350</v>
      </c>
      <c r="E13" s="1">
        <v>87530</v>
      </c>
      <c r="F13" s="17"/>
      <c r="G13">
        <v>66655</v>
      </c>
      <c r="H13" s="4"/>
      <c r="I13" s="17"/>
      <c r="J13" s="17"/>
      <c r="M13" s="9">
        <v>250106.39</v>
      </c>
      <c r="N13" s="9">
        <v>90460.61</v>
      </c>
      <c r="O13" s="2">
        <v>63005</v>
      </c>
      <c r="P13" s="9"/>
      <c r="Q13" s="2">
        <v>30595.5</v>
      </c>
      <c r="S13" s="9"/>
      <c r="T13" s="9"/>
    </row>
    <row r="14" spans="2:20" ht="12.75">
      <c r="B14" s="4" t="s">
        <v>19</v>
      </c>
      <c r="C14" s="19">
        <v>224670</v>
      </c>
      <c r="D14" s="11">
        <v>1950466</v>
      </c>
      <c r="E14" s="1">
        <v>70175</v>
      </c>
      <c r="F14" s="17"/>
      <c r="G14">
        <v>111588</v>
      </c>
      <c r="H14" s="4"/>
      <c r="I14" s="17"/>
      <c r="J14" s="17"/>
      <c r="M14" s="9">
        <v>168502.58</v>
      </c>
      <c r="N14" s="9">
        <v>253730</v>
      </c>
      <c r="O14" s="2">
        <v>56850</v>
      </c>
      <c r="P14" s="9"/>
      <c r="Q14" s="2">
        <v>83691</v>
      </c>
      <c r="S14" s="9"/>
      <c r="T14" s="9"/>
    </row>
    <row r="15" spans="2:20" ht="12.75">
      <c r="B15" s="4" t="s">
        <v>20</v>
      </c>
      <c r="C15" s="13">
        <v>71637</v>
      </c>
      <c r="D15" s="11">
        <v>10009.36</v>
      </c>
      <c r="F15" s="17"/>
      <c r="G15">
        <v>112117</v>
      </c>
      <c r="H15" s="19">
        <v>29650</v>
      </c>
      <c r="I15" s="17"/>
      <c r="J15" s="17"/>
      <c r="M15" s="9">
        <v>53728.21</v>
      </c>
      <c r="N15" s="9">
        <v>7507.02</v>
      </c>
      <c r="O15" s="2"/>
      <c r="P15" s="9"/>
      <c r="Q15" s="2">
        <v>84132.75</v>
      </c>
      <c r="R15" s="9">
        <f>H15*0.75</f>
        <v>22237.5</v>
      </c>
      <c r="S15" s="9"/>
      <c r="T15" s="9"/>
    </row>
    <row r="16" spans="2:20" ht="12.75">
      <c r="B16" s="4" t="s">
        <v>21</v>
      </c>
      <c r="C16" s="11">
        <v>56750.73</v>
      </c>
      <c r="D16" s="13"/>
      <c r="F16" s="17"/>
      <c r="G16">
        <v>76731</v>
      </c>
      <c r="H16" s="4"/>
      <c r="I16" s="17"/>
      <c r="J16" s="17"/>
      <c r="M16" s="9">
        <v>42563.05</v>
      </c>
      <c r="N16" s="9"/>
      <c r="O16" s="2"/>
      <c r="P16" s="9"/>
      <c r="Q16" s="2">
        <v>57548.25</v>
      </c>
      <c r="S16" s="9"/>
      <c r="T16" s="9"/>
    </row>
    <row r="17" spans="1:22" ht="12.75">
      <c r="A17" s="4" t="s">
        <v>22</v>
      </c>
      <c r="B17" s="4"/>
      <c r="C17" s="14">
        <f>SUM(C5:C16)</f>
        <v>2543620.9499999997</v>
      </c>
      <c r="D17" s="14">
        <f>SUM(D5:D16)</f>
        <v>5082228.510000001</v>
      </c>
      <c r="E17" s="3">
        <f>SUM(E5:E16)</f>
        <v>488525</v>
      </c>
      <c r="F17" s="20">
        <v>0</v>
      </c>
      <c r="G17" s="3">
        <f>SUM(G5:G16)</f>
        <v>671126</v>
      </c>
      <c r="H17" s="20">
        <f>SUM(H5:H16)</f>
        <v>29650</v>
      </c>
      <c r="I17" s="18">
        <f>SUM(I5:I16)</f>
        <v>119738.77</v>
      </c>
      <c r="J17" s="18"/>
      <c r="K17" s="21">
        <f>SUM(C17:J17)</f>
        <v>8934889.23</v>
      </c>
      <c r="L17" s="27"/>
      <c r="M17" s="10">
        <f>SUM(M5:M16)</f>
        <v>1896273.64</v>
      </c>
      <c r="N17" s="10">
        <v>1900000</v>
      </c>
      <c r="O17" s="7">
        <f>SUM(O5:O16)</f>
        <v>374315.75</v>
      </c>
      <c r="P17" s="10">
        <v>0</v>
      </c>
      <c r="Q17" s="7">
        <f>SUM(Q5:Q16)</f>
        <v>425817.75</v>
      </c>
      <c r="R17" s="10">
        <f>SUM(R5:R16)</f>
        <v>22237.5</v>
      </c>
      <c r="S17" s="10">
        <f>SUM(S5:S16)</f>
        <v>89804.0775</v>
      </c>
      <c r="T17" s="10"/>
      <c r="U17" s="8">
        <f>SUM(M17:T17)</f>
        <v>4708448.717499999</v>
      </c>
      <c r="V17" s="27"/>
    </row>
    <row r="18" spans="1:22" s="25" customFormat="1" ht="20.25" customHeight="1">
      <c r="A18" s="29"/>
      <c r="B18" s="29"/>
      <c r="C18" s="30"/>
      <c r="D18" s="30"/>
      <c r="E18" s="31"/>
      <c r="F18" s="32"/>
      <c r="G18" s="31"/>
      <c r="H18" s="33"/>
      <c r="I18" s="32"/>
      <c r="J18" s="32"/>
      <c r="K18" s="27"/>
      <c r="L18" s="27"/>
      <c r="M18" s="34"/>
      <c r="N18" s="34"/>
      <c r="O18" s="35"/>
      <c r="P18" s="34"/>
      <c r="Q18" s="35"/>
      <c r="R18" s="34"/>
      <c r="S18" s="34"/>
      <c r="T18" s="34"/>
      <c r="U18" s="36"/>
      <c r="V18" s="27"/>
    </row>
    <row r="19" spans="1:22" ht="12.75">
      <c r="A19" t="s">
        <v>0</v>
      </c>
      <c r="B19" s="4" t="s">
        <v>9</v>
      </c>
      <c r="K19" s="23" t="s">
        <v>28</v>
      </c>
      <c r="L19" s="26"/>
      <c r="U19" s="23" t="s">
        <v>28</v>
      </c>
      <c r="V19" s="26"/>
    </row>
    <row r="20" spans="2:22" ht="12.75">
      <c r="B20" s="4" t="s">
        <v>10</v>
      </c>
      <c r="C20" s="19">
        <v>25359</v>
      </c>
      <c r="D20" s="19">
        <v>2850166</v>
      </c>
      <c r="E20" s="19">
        <v>68400</v>
      </c>
      <c r="F20" s="20"/>
      <c r="G20" s="19">
        <v>101591</v>
      </c>
      <c r="H20" s="19">
        <v>58370</v>
      </c>
      <c r="I20" s="20"/>
      <c r="J20" s="20"/>
      <c r="K20" s="24"/>
      <c r="L20" s="28"/>
      <c r="M20" s="2">
        <v>19000.32</v>
      </c>
      <c r="N20" s="2">
        <v>1900000</v>
      </c>
      <c r="O20" s="2">
        <v>51300</v>
      </c>
      <c r="P20" s="2"/>
      <c r="Q20" s="2">
        <v>76193.25</v>
      </c>
      <c r="R20" s="2">
        <v>43777.5</v>
      </c>
      <c r="S20" s="2"/>
      <c r="T20" s="2"/>
      <c r="U20" s="22"/>
      <c r="V20" s="28"/>
    </row>
    <row r="21" spans="1:22" ht="12.75">
      <c r="A21" t="s">
        <v>0</v>
      </c>
      <c r="B21" s="4" t="s">
        <v>11</v>
      </c>
      <c r="C21" s="19">
        <v>115408</v>
      </c>
      <c r="D21" s="3"/>
      <c r="E21" s="19">
        <v>89630</v>
      </c>
      <c r="F21" s="19">
        <v>26237</v>
      </c>
      <c r="G21" s="19">
        <v>98202</v>
      </c>
      <c r="H21" s="19">
        <v>36091</v>
      </c>
      <c r="I21" s="20"/>
      <c r="J21" s="20"/>
      <c r="K21" s="24"/>
      <c r="L21" s="28"/>
      <c r="M21" s="2">
        <v>86469.37</v>
      </c>
      <c r="N21" s="2"/>
      <c r="O21" s="2">
        <v>67222</v>
      </c>
      <c r="P21" s="2">
        <v>19677.75</v>
      </c>
      <c r="Q21" s="2">
        <v>73651</v>
      </c>
      <c r="R21" s="2">
        <v>27068.25</v>
      </c>
      <c r="S21" s="2"/>
      <c r="T21" s="2"/>
      <c r="V21" s="28"/>
    </row>
    <row r="22" spans="2:22" ht="12.75">
      <c r="B22" s="4" t="s">
        <v>12</v>
      </c>
      <c r="C22" s="19">
        <v>383676</v>
      </c>
      <c r="D22" s="3"/>
      <c r="E22" s="19">
        <v>116930</v>
      </c>
      <c r="F22" s="19">
        <v>19121</v>
      </c>
      <c r="G22" s="19">
        <v>66507</v>
      </c>
      <c r="H22" s="19">
        <v>46532</v>
      </c>
      <c r="I22" s="20"/>
      <c r="J22" s="20"/>
      <c r="K22" s="24"/>
      <c r="L22" s="28"/>
      <c r="M22" s="37">
        <v>287469.32</v>
      </c>
      <c r="O22" s="37">
        <v>87697.5</v>
      </c>
      <c r="P22" s="37">
        <v>14340.75</v>
      </c>
      <c r="Q22" s="37">
        <v>49880.25</v>
      </c>
      <c r="R22" s="37">
        <v>34899</v>
      </c>
      <c r="V22" s="28"/>
    </row>
    <row r="23" spans="2:22" ht="12.75">
      <c r="B23" s="4" t="s">
        <v>13</v>
      </c>
      <c r="C23" s="19">
        <v>474410.105</v>
      </c>
      <c r="D23" s="3"/>
      <c r="E23" s="19">
        <v>124102</v>
      </c>
      <c r="F23" s="19">
        <v>32477</v>
      </c>
      <c r="G23" s="3"/>
      <c r="H23" s="19">
        <v>49833</v>
      </c>
      <c r="I23" s="20"/>
      <c r="J23" s="20"/>
      <c r="K23" s="24"/>
      <c r="L23" s="28"/>
      <c r="M23" s="37">
        <v>355807.58</v>
      </c>
      <c r="O23" s="37">
        <v>93076.5</v>
      </c>
      <c r="P23" s="37">
        <v>24357.75</v>
      </c>
      <c r="R23" s="37">
        <v>37374.75</v>
      </c>
      <c r="V23" s="28"/>
    </row>
    <row r="24" spans="2:22" ht="12.75">
      <c r="B24" s="4" t="s">
        <v>14</v>
      </c>
      <c r="C24" s="19">
        <v>640981</v>
      </c>
      <c r="D24" s="3"/>
      <c r="E24" s="19">
        <v>174800</v>
      </c>
      <c r="F24" s="19">
        <v>26650</v>
      </c>
      <c r="G24" s="3"/>
      <c r="H24" s="19">
        <v>56257</v>
      </c>
      <c r="I24" s="20"/>
      <c r="J24" s="20"/>
      <c r="K24" s="24"/>
      <c r="L24" s="28"/>
      <c r="M24" s="37">
        <v>479230.41</v>
      </c>
      <c r="O24" s="1">
        <v>131100</v>
      </c>
      <c r="P24" s="37">
        <v>19987.5</v>
      </c>
      <c r="R24" s="37">
        <v>42192.75</v>
      </c>
      <c r="V24" s="28"/>
    </row>
    <row r="25" spans="2:22" ht="12.75">
      <c r="B25" s="4" t="s">
        <v>15</v>
      </c>
      <c r="C25" s="19">
        <v>41938</v>
      </c>
      <c r="D25" s="3"/>
      <c r="E25" s="19">
        <v>183402</v>
      </c>
      <c r="F25" s="20"/>
      <c r="G25" s="19">
        <v>76938</v>
      </c>
      <c r="H25" s="19">
        <v>62548</v>
      </c>
      <c r="I25" s="20"/>
      <c r="J25" s="20"/>
      <c r="K25" s="24"/>
      <c r="L25" s="28"/>
      <c r="M25" s="37">
        <v>31427.45</v>
      </c>
      <c r="O25" s="37">
        <v>137551.5</v>
      </c>
      <c r="Q25" s="37">
        <v>57703.5</v>
      </c>
      <c r="R25" s="37">
        <v>46911</v>
      </c>
      <c r="V25" s="28"/>
    </row>
    <row r="26" spans="2:22" ht="12.75">
      <c r="B26" s="4" t="s">
        <v>16</v>
      </c>
      <c r="C26" s="3"/>
      <c r="D26" s="3"/>
      <c r="E26" s="1">
        <v>42180</v>
      </c>
      <c r="F26" s="20"/>
      <c r="G26" s="1">
        <v>14098</v>
      </c>
      <c r="H26" s="20"/>
      <c r="I26" s="20"/>
      <c r="J26" s="20"/>
      <c r="K26" s="24"/>
      <c r="L26" s="28"/>
      <c r="O26" s="37">
        <v>31635</v>
      </c>
      <c r="Q26" s="37">
        <v>10573.5</v>
      </c>
      <c r="V26" s="28"/>
    </row>
    <row r="27" spans="2:22" ht="12.75">
      <c r="B27" s="4" t="s">
        <v>17</v>
      </c>
      <c r="C27" s="3"/>
      <c r="D27" s="3"/>
      <c r="E27" s="1">
        <v>49000</v>
      </c>
      <c r="F27" s="1">
        <v>84100</v>
      </c>
      <c r="G27" s="3"/>
      <c r="H27" s="20"/>
      <c r="I27" s="20"/>
      <c r="J27" s="20"/>
      <c r="K27" s="24"/>
      <c r="L27" s="28"/>
      <c r="O27" s="37">
        <v>36750</v>
      </c>
      <c r="P27" s="37">
        <v>63075</v>
      </c>
      <c r="V27" s="28"/>
    </row>
    <row r="28" spans="2:22" ht="12.75">
      <c r="B28" s="4" t="s">
        <v>18</v>
      </c>
      <c r="C28" s="37">
        <v>145568.67</v>
      </c>
      <c r="D28" s="3"/>
      <c r="E28" s="1">
        <v>53000</v>
      </c>
      <c r="F28" s="20"/>
      <c r="G28" s="3"/>
      <c r="H28" s="1">
        <v>29521</v>
      </c>
      <c r="I28" s="20"/>
      <c r="J28" s="20"/>
      <c r="K28" s="24"/>
      <c r="L28" s="28"/>
      <c r="M28" s="37">
        <v>109176.5</v>
      </c>
      <c r="O28" s="37">
        <v>39750</v>
      </c>
      <c r="R28" s="37">
        <v>22140.75</v>
      </c>
      <c r="V28" s="28"/>
    </row>
    <row r="29" spans="2:22" ht="12.75">
      <c r="B29" s="4" t="s">
        <v>19</v>
      </c>
      <c r="C29" s="3"/>
      <c r="D29" s="3"/>
      <c r="E29" s="1">
        <v>42560</v>
      </c>
      <c r="F29" s="20"/>
      <c r="G29" s="1">
        <v>30288</v>
      </c>
      <c r="H29" s="1">
        <v>61775</v>
      </c>
      <c r="I29" s="20"/>
      <c r="J29" s="37">
        <v>27405.46</v>
      </c>
      <c r="K29" s="24"/>
      <c r="L29" s="28"/>
      <c r="O29" s="37">
        <v>31920</v>
      </c>
      <c r="Q29" s="37">
        <v>22716</v>
      </c>
      <c r="R29" s="37">
        <v>46331.25</v>
      </c>
      <c r="T29" s="37">
        <v>20554.09</v>
      </c>
      <c r="V29" s="28"/>
    </row>
    <row r="30" spans="2:22" ht="12.75">
      <c r="B30" s="4" t="s">
        <v>20</v>
      </c>
      <c r="C30" s="3"/>
      <c r="D30" s="3"/>
      <c r="E30" s="3"/>
      <c r="F30" s="20"/>
      <c r="G30" s="3"/>
      <c r="H30" s="20"/>
      <c r="I30" s="20"/>
      <c r="J30" s="20"/>
      <c r="K30" s="24"/>
      <c r="L30" s="28"/>
      <c r="V30" s="28"/>
    </row>
    <row r="31" spans="2:22" ht="12.75">
      <c r="B31" s="4" t="s">
        <v>21</v>
      </c>
      <c r="C31" s="3"/>
      <c r="D31" s="3"/>
      <c r="E31" s="3"/>
      <c r="F31" s="20"/>
      <c r="G31" s="3"/>
      <c r="H31" s="20"/>
      <c r="I31" s="20"/>
      <c r="J31" s="20"/>
      <c r="K31" s="24"/>
      <c r="L31" s="28"/>
      <c r="V31" s="28"/>
    </row>
    <row r="32" spans="1:22" ht="12.75">
      <c r="A32" s="4" t="s">
        <v>27</v>
      </c>
      <c r="C32" s="3">
        <f>SUM(C20:C31)</f>
        <v>1827340.775</v>
      </c>
      <c r="D32" s="3">
        <v>2850166</v>
      </c>
      <c r="E32" s="3">
        <f>SUM(E20:E31)</f>
        <v>944004</v>
      </c>
      <c r="F32" s="20">
        <f>SUM(F20:F31)</f>
        <v>188585</v>
      </c>
      <c r="G32" s="3">
        <f>SUM(G20:G31)</f>
        <v>387624</v>
      </c>
      <c r="H32" s="20">
        <f>SUM(H20:H31)</f>
        <v>400927</v>
      </c>
      <c r="I32" s="20">
        <f>SUM(I20:I31)</f>
        <v>0</v>
      </c>
      <c r="J32" s="20">
        <f>SUM(J20:J31)</f>
        <v>27405.46</v>
      </c>
      <c r="K32" s="24">
        <f>SUM(C32:J32)</f>
        <v>6626052.235</v>
      </c>
      <c r="L32" s="28"/>
      <c r="M32" s="7">
        <f aca="true" t="shared" si="1" ref="M32:S32">SUM(M20:M31)</f>
        <v>1368580.95</v>
      </c>
      <c r="N32" s="7">
        <f t="shared" si="1"/>
        <v>1900000</v>
      </c>
      <c r="O32" s="7">
        <f t="shared" si="1"/>
        <v>708002.5</v>
      </c>
      <c r="P32" s="7">
        <f t="shared" si="1"/>
        <v>141438.75</v>
      </c>
      <c r="Q32" s="7">
        <f t="shared" si="1"/>
        <v>290717.5</v>
      </c>
      <c r="R32" s="7">
        <f t="shared" si="1"/>
        <v>300695.25</v>
      </c>
      <c r="S32" s="7">
        <f t="shared" si="1"/>
        <v>0</v>
      </c>
      <c r="T32" s="7">
        <f>SUM(T20:T31)</f>
        <v>20554.09</v>
      </c>
      <c r="U32" s="8">
        <f>SUM(M32:T32)</f>
        <v>4729989.04</v>
      </c>
      <c r="V32" s="28"/>
    </row>
    <row r="33" s="25" customFormat="1" ht="20.25" customHeight="1"/>
  </sheetData>
  <mergeCells count="2">
    <mergeCell ref="O1:P1"/>
    <mergeCell ref="E1:F1"/>
  </mergeCells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clarosa</dc:creator>
  <cp:keywords/>
  <dc:description/>
  <cp:lastModifiedBy>DEP</cp:lastModifiedBy>
  <cp:lastPrinted>2009-01-22T19:56:11Z</cp:lastPrinted>
  <dcterms:created xsi:type="dcterms:W3CDTF">2009-01-14T14:05:37Z</dcterms:created>
  <dcterms:modified xsi:type="dcterms:W3CDTF">2010-06-08T12:54:33Z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-1012590457</vt:i4>
  </property>
  <property fmtid="{D5CDD505-2E9C-101B-9397-08002B2CF9AE}" pid="3" name="_EmailSubject">
    <vt:lpwstr>Biomass-based diesel spreadsheet for April</vt:lpwstr>
  </property>
  <property fmtid="{D5CDD505-2E9C-101B-9397-08002B2CF9AE}" pid="4" name="_AuthorEmail">
    <vt:lpwstr>jstockwell@state.pa.us</vt:lpwstr>
  </property>
  <property fmtid="{D5CDD505-2E9C-101B-9397-08002B2CF9AE}" pid="5" name="_AuthorEmailDisplayName">
    <vt:lpwstr>Stockwell, Jessie</vt:lpwstr>
  </property>
  <property fmtid="{D5CDD505-2E9C-101B-9397-08002B2CF9AE}" pid="6" name="_PreviousAdHocReviewCycleID">
    <vt:i4>971338567</vt:i4>
  </property>
</Properties>
</file>